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charts/chart6.xml" ContentType="application/vnd.openxmlformats-officedocument.drawingml.chart+xml"/>
  <Override PartName="/xl/charts/chart7.xml" ContentType="application/vnd.openxmlformats-officedocument.drawingml.chart+xml"/>
  <Override PartName="/xl/charts/chart10.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5.xml" ContentType="application/vnd.openxmlformats-officedocument.drawingml.char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xl/charts/chart8.xml" ContentType="application/vnd.openxmlformats-officedocument.drawingml.chart+xml"/>
  <Override PartName="/xl/charts/chart9.xml" ContentType="application/vnd.openxmlformats-officedocument.drawingml.char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600" yWindow="690" windowWidth="19440" windowHeight="11505" tabRatio="962"/>
  </bookViews>
  <sheets>
    <sheet name="TOTALS" sheetId="27" r:id="rId1"/>
    <sheet name="Graphs" sheetId="28" r:id="rId2"/>
    <sheet name="AWM-Responses" sheetId="8" r:id="rId3"/>
    <sheet name="AWM-Comments" sheetId="14" r:id="rId4"/>
    <sheet name="IWRM-Responses" sheetId="9" r:id="rId5"/>
    <sheet name="IWRM-Comments" sheetId="17" r:id="rId6"/>
    <sheet name="Journalists-Responses" sheetId="10" r:id="rId7"/>
    <sheet name="Journalists-Comments" sheetId="18" r:id="rId8"/>
    <sheet name="DWLR-Responses" sheetId="3" r:id="rId9"/>
    <sheet name="DWLR-Comments" sheetId="6" r:id="rId10"/>
    <sheet name="AquaCrop-Responses" sheetId="11" r:id="rId11"/>
    <sheet name="AquaCrop-Comments" sheetId="26" r:id="rId12"/>
    <sheet name="SUWA-Responses" sheetId="12" r:id="rId13"/>
    <sheet name="SUWA-Comments" sheetId="23" r:id="rId14"/>
    <sheet name="NDMP-Responses" sheetId="13" r:id="rId15"/>
    <sheet name="NDMP-Comments" sheetId="24" r:id="rId16"/>
  </sheets>
  <definedNames>
    <definedName name="_xlnm._FilterDatabase" localSheetId="10" hidden="1">'AquaCrop-Responses'!$C$10:$C$25</definedName>
    <definedName name="_xlnm._FilterDatabase" localSheetId="2" hidden="1">'AWM-Responses'!$C$10:$C$19</definedName>
    <definedName name="_xlnm._FilterDatabase" localSheetId="8" hidden="1">'DWLR-Responses'!$C$10:$C$25</definedName>
    <definedName name="_xlnm._FilterDatabase" localSheetId="4" hidden="1">'IWRM-Responses'!$C$10:$C$20</definedName>
    <definedName name="_xlnm._FilterDatabase" localSheetId="6" hidden="1">'Journalists-Responses'!$C$10:$C$25</definedName>
    <definedName name="_xlnm._FilterDatabase" localSheetId="14" hidden="1">'NDMP-Responses'!$C$10:$C$24</definedName>
    <definedName name="_xlnm._FilterDatabase" localSheetId="12" hidden="1">'SUWA-Responses'!$C$10:$C$25</definedName>
    <definedName name="_xlnm._FilterDatabase" localSheetId="0" hidden="1">TOTALS!$C$10:$C$25</definedName>
    <definedName name="occ">'DWLR-Comments'!$A$21:$A$24</definedName>
  </definedNames>
  <calcPr calcId="125725"/>
</workbook>
</file>

<file path=xl/calcChain.xml><?xml version="1.0" encoding="utf-8"?>
<calcChain xmlns="http://schemas.openxmlformats.org/spreadsheetml/2006/main">
  <c r="G23" i="8"/>
  <c r="K8" i="27"/>
  <c r="L8"/>
  <c r="M8"/>
  <c r="K7"/>
  <c r="L7"/>
  <c r="M7"/>
  <c r="K6"/>
  <c r="L6"/>
  <c r="M6"/>
  <c r="K5"/>
  <c r="L5"/>
  <c r="M5"/>
  <c r="K4"/>
  <c r="L4"/>
  <c r="M4"/>
  <c r="N4"/>
  <c r="K3"/>
  <c r="L3"/>
  <c r="M3"/>
  <c r="M2"/>
  <c r="L2"/>
  <c r="K2"/>
  <c r="C85"/>
  <c r="C15"/>
  <c r="C16"/>
  <c r="C17"/>
  <c r="C18"/>
  <c r="C19"/>
  <c r="C20"/>
  <c r="C21"/>
  <c r="C22"/>
  <c r="C23"/>
  <c r="C24"/>
  <c r="C25"/>
  <c r="C26"/>
  <c r="C27"/>
  <c r="C28"/>
  <c r="C29"/>
  <c r="C30"/>
  <c r="C31"/>
  <c r="C32"/>
  <c r="C33"/>
  <c r="C34"/>
  <c r="C35"/>
  <c r="C36"/>
  <c r="C37"/>
  <c r="C38"/>
  <c r="C39"/>
  <c r="C40"/>
  <c r="C41"/>
  <c r="C42"/>
  <c r="C43"/>
  <c r="C44"/>
  <c r="C45"/>
  <c r="C46"/>
  <c r="C47"/>
  <c r="C48"/>
  <c r="C49"/>
  <c r="C50"/>
  <c r="C51"/>
  <c r="C52"/>
  <c r="C53"/>
  <c r="C54"/>
  <c r="C55"/>
  <c r="C56"/>
  <c r="C57"/>
  <c r="C58"/>
  <c r="C59"/>
  <c r="C60"/>
  <c r="C61"/>
  <c r="C62"/>
  <c r="C63"/>
  <c r="C64"/>
  <c r="C65"/>
  <c r="C66"/>
  <c r="C67"/>
  <c r="C68"/>
  <c r="C69"/>
  <c r="C70"/>
  <c r="C71"/>
  <c r="C72"/>
  <c r="C73"/>
  <c r="C74"/>
  <c r="C75"/>
  <c r="C76"/>
  <c r="C77"/>
  <c r="C78"/>
  <c r="C79"/>
  <c r="C80"/>
  <c r="C81"/>
  <c r="C82"/>
  <c r="C83"/>
  <c r="C84"/>
  <c r="C14"/>
  <c r="B85"/>
  <c r="M5" i="28"/>
  <c r="M24"/>
  <c r="M26"/>
  <c r="P21" i="27"/>
  <c r="M13" i="28"/>
  <c r="P23" i="27"/>
  <c r="M15" i="28"/>
  <c r="P15" i="27"/>
  <c r="P16"/>
  <c r="M8" i="28"/>
  <c r="H23"/>
  <c r="H25"/>
  <c r="K21" i="27"/>
  <c r="K22"/>
  <c r="K23"/>
  <c r="K24"/>
  <c r="K14"/>
  <c r="K15"/>
  <c r="K16"/>
  <c r="K17"/>
  <c r="C29" i="28"/>
  <c r="C31"/>
  <c r="C33"/>
  <c r="F44" i="27"/>
  <c r="C23" i="28"/>
  <c r="C24"/>
  <c r="C16"/>
  <c r="C17"/>
  <c r="F15" i="27"/>
  <c r="F16"/>
  <c r="F17"/>
  <c r="F18"/>
  <c r="F19"/>
  <c r="F20"/>
  <c r="B7"/>
  <c r="B6"/>
  <c r="B5"/>
  <c r="C34" i="28" l="1"/>
  <c r="C32"/>
  <c r="C30"/>
  <c r="K35" i="27"/>
  <c r="K33"/>
  <c r="M25" i="28"/>
  <c r="M23"/>
  <c r="L9" i="27"/>
  <c r="C5" i="28"/>
  <c r="K9" i="27"/>
  <c r="M9"/>
  <c r="C25" i="28"/>
  <c r="H5"/>
  <c r="C6"/>
  <c r="M6"/>
  <c r="H7"/>
  <c r="C8"/>
  <c r="C10"/>
  <c r="H12"/>
  <c r="H13"/>
  <c r="H14"/>
  <c r="H15"/>
  <c r="H24"/>
  <c r="H26"/>
  <c r="C35"/>
  <c r="H6"/>
  <c r="C7"/>
  <c r="M7"/>
  <c r="H8"/>
  <c r="C9"/>
  <c r="C11"/>
  <c r="M12"/>
  <c r="M14"/>
  <c r="C18"/>
  <c r="D23" s="1"/>
  <c r="P35" i="27"/>
  <c r="P33"/>
  <c r="P14"/>
  <c r="P17"/>
  <c r="F43"/>
  <c r="F42"/>
  <c r="F41"/>
  <c r="F40"/>
  <c r="F39"/>
  <c r="F38"/>
  <c r="F33"/>
  <c r="F32"/>
  <c r="F25"/>
  <c r="F26"/>
  <c r="P22"/>
  <c r="P24"/>
  <c r="P32"/>
  <c r="P34"/>
  <c r="K32"/>
  <c r="K34"/>
  <c r="F14"/>
  <c r="F21" s="1"/>
  <c r="G19" s="1"/>
  <c r="B4"/>
  <c r="K18"/>
  <c r="L15" s="1"/>
  <c r="K25"/>
  <c r="L25" s="1"/>
  <c r="M27" i="28" l="1"/>
  <c r="N25" s="1"/>
  <c r="C36"/>
  <c r="D33" s="1"/>
  <c r="N26"/>
  <c r="N23"/>
  <c r="F45" i="27"/>
  <c r="G41" s="1"/>
  <c r="M9" i="28"/>
  <c r="N5" s="1"/>
  <c r="N24"/>
  <c r="F27" i="27"/>
  <c r="G25" s="1"/>
  <c r="M16" i="28"/>
  <c r="N12" s="1"/>
  <c r="H27"/>
  <c r="I25" s="1"/>
  <c r="F34" i="27"/>
  <c r="P18"/>
  <c r="Q15" s="1"/>
  <c r="H16" i="28"/>
  <c r="I16" s="1"/>
  <c r="I26"/>
  <c r="C12"/>
  <c r="D5" s="1"/>
  <c r="D31"/>
  <c r="H9"/>
  <c r="O24"/>
  <c r="N15"/>
  <c r="D17"/>
  <c r="D24"/>
  <c r="D25" s="1"/>
  <c r="D16"/>
  <c r="P36" i="27"/>
  <c r="Q33" s="1"/>
  <c r="P25"/>
  <c r="Q24" s="1"/>
  <c r="Q34"/>
  <c r="K36"/>
  <c r="L32" s="1"/>
  <c r="L14"/>
  <c r="L16"/>
  <c r="G14"/>
  <c r="G18"/>
  <c r="G17"/>
  <c r="G15"/>
  <c r="G16"/>
  <c r="G20"/>
  <c r="L17"/>
  <c r="G39"/>
  <c r="G38"/>
  <c r="L23"/>
  <c r="L21"/>
  <c r="L22"/>
  <c r="L24"/>
  <c r="D30" i="28" l="1"/>
  <c r="D34"/>
  <c r="D35"/>
  <c r="Q21" i="27"/>
  <c r="D32" i="28"/>
  <c r="D29"/>
  <c r="Q14" i="27"/>
  <c r="Q17"/>
  <c r="N14" i="28"/>
  <c r="O13" s="1"/>
  <c r="N8"/>
  <c r="N7"/>
  <c r="N6"/>
  <c r="O5" s="1"/>
  <c r="O23"/>
  <c r="G42" i="27"/>
  <c r="G43"/>
  <c r="G44"/>
  <c r="G40"/>
  <c r="D18" i="28"/>
  <c r="N27"/>
  <c r="Q35" i="27"/>
  <c r="I14" i="28"/>
  <c r="I13"/>
  <c r="I23"/>
  <c r="G26" i="27"/>
  <c r="G27" s="1"/>
  <c r="G33"/>
  <c r="G32"/>
  <c r="Q16"/>
  <c r="N13" i="28"/>
  <c r="O12" s="1"/>
  <c r="D11"/>
  <c r="I24"/>
  <c r="D7"/>
  <c r="D8"/>
  <c r="D10"/>
  <c r="D6"/>
  <c r="D9"/>
  <c r="J24"/>
  <c r="I12"/>
  <c r="I15"/>
  <c r="L18" i="27"/>
  <c r="Q23"/>
  <c r="I5" i="28"/>
  <c r="I8"/>
  <c r="I7"/>
  <c r="I6"/>
  <c r="Q32" i="27"/>
  <c r="Q22"/>
  <c r="L34"/>
  <c r="L33"/>
  <c r="L35"/>
  <c r="G21"/>
  <c r="O6" i="28" l="1"/>
  <c r="D36"/>
  <c r="G45" i="27"/>
  <c r="Q18"/>
  <c r="N16" i="28"/>
  <c r="J12"/>
  <c r="N9"/>
  <c r="J13"/>
  <c r="D12"/>
  <c r="J23"/>
  <c r="I27"/>
  <c r="Q36" i="27"/>
  <c r="Q25"/>
  <c r="G34"/>
  <c r="J6" i="28"/>
  <c r="I9"/>
  <c r="J5"/>
  <c r="L36" i="27"/>
</calcChain>
</file>

<file path=xl/sharedStrings.xml><?xml version="1.0" encoding="utf-8"?>
<sst xmlns="http://schemas.openxmlformats.org/spreadsheetml/2006/main" count="2580" uniqueCount="801">
  <si>
    <t>Results</t>
  </si>
  <si>
    <t>Public Sector</t>
  </si>
  <si>
    <t>No</t>
  </si>
  <si>
    <t>Yes</t>
  </si>
  <si>
    <t>3.1 This capacity development activity increased my knowledge and skill level in the topic area.</t>
  </si>
  <si>
    <t>Somewhat agree</t>
  </si>
  <si>
    <t>Strongly agree</t>
  </si>
  <si>
    <t>Can you provide an example of something specific that you learned</t>
  </si>
  <si>
    <t>3.2 I was able to apply new skills and acquired knowledge from the capacity development activity to my profession.</t>
  </si>
  <si>
    <t>Can you provide an example of how you have incorporated what you learned during the training in your profession-</t>
  </si>
  <si>
    <t>Somewhat disagree</t>
  </si>
  <si>
    <t>Could you elaborate on how you were able to transfer some of the knowledge you obtained during the training-</t>
  </si>
  <si>
    <t>3.4 This capacity development activity led to impacts that reached beyond the original group of participants.</t>
  </si>
  <si>
    <t>Could you elaborate on some outcomes or impacts of this activity-</t>
  </si>
  <si>
    <t>3.5 This activity allowed me to actively increase my professional networks, which have been useful for implementing my work in my country.</t>
  </si>
  <si>
    <t>Could you elaborate on how the new contacts in your network have supported you in your profession-</t>
  </si>
  <si>
    <t>3.6 This activity has helped me understand the importance of taking multidisciplinary approaches to water-related issues.</t>
  </si>
  <si>
    <t>Academia</t>
  </si>
  <si>
    <t>UN or other IGO</t>
  </si>
  <si>
    <t>Other</t>
  </si>
  <si>
    <t>3.3 I have transferred the knowledge I acquired in this activity to others in my country.</t>
  </si>
  <si>
    <t>Total</t>
  </si>
  <si>
    <t>Media Training</t>
  </si>
  <si>
    <t>Spate Irrigation</t>
  </si>
  <si>
    <t>National Drought Management Policies</t>
  </si>
  <si>
    <t>Capacity Development for Adaptive Water Management</t>
  </si>
  <si>
    <t>MENA Training Series on Integrated Water Resources Management</t>
  </si>
  <si>
    <t>Regional Trainings for Water Journalists</t>
  </si>
  <si>
    <t>Regional Workshops for Drinking Water Loss Reduction</t>
  </si>
  <si>
    <t>Training in Farm Management Strategies to Improve Crop-Water Productivity using AquaCrop Software</t>
  </si>
  <si>
    <t>Regional Workshops for Safe Use of Wastewater in Agriculture</t>
  </si>
  <si>
    <t>Algeria</t>
  </si>
  <si>
    <t>Albania</t>
  </si>
  <si>
    <t xml:space="preserve"> </t>
  </si>
  <si>
    <t>Serbia</t>
  </si>
  <si>
    <t>Bosnia and Herzegovina</t>
  </si>
  <si>
    <t>Turkey</t>
  </si>
  <si>
    <t>Private Sector</t>
  </si>
  <si>
    <t>The former Yugoslav Republic of Macedonia</t>
  </si>
  <si>
    <t xml:space="preserve">How to detect leakages, how to select the right method to detect water losses, improvement of water supply, measurement of water consumption etc </t>
  </si>
  <si>
    <t xml:space="preserve">I start with implementation of project for reduction of water losses,to measure water consumption and to observe leakages in water supply network </t>
  </si>
  <si>
    <t>I was technical manager and I organized daily skills with my employers to learn them how to behave when they detect something new at water network. Then how to solve problems and improve water management.</t>
  </si>
  <si>
    <t>Better activities and shorter time to resolve any kind of problem in water supply network</t>
  </si>
  <si>
    <t>By the meeting I had with my colleges from other cities and sharing information with them</t>
  </si>
  <si>
    <t>More activities in our country with PU's and Associates of PU's</t>
  </si>
  <si>
    <t>You must be more present with your activities and more news on this topics I mentioned before</t>
  </si>
  <si>
    <t xml:space="preserve">Exchange experience with the participants._x000D_
Good and bad case studies. </t>
  </si>
  <si>
    <t>Methods used in other countries for monitoring and water losses reduction</t>
  </si>
  <si>
    <t>Water losses reduction efforts at Antalya together with the water authority</t>
  </si>
  <si>
    <t>additional interests for water losses reduction</t>
  </si>
  <si>
    <t>exchange ideas with the participants</t>
  </si>
  <si>
    <t>Follow up of the activities._x000D_
More than one activity for each topic._x000D_
Much more meetings_x000D_
Supporting regional networking</t>
  </si>
  <si>
    <t>Pls see 4.1. above</t>
  </si>
  <si>
    <t>Bulgaria</t>
  </si>
  <si>
    <t>Equipment and technologies for water loss reduction</t>
  </si>
  <si>
    <t xml:space="preserve">Conferences and workshops are kind of continuing education which raises your vocational qualification in peinciple. In this particular case experts exchange knowledge on equipment and technologies for water loss reduction. </t>
  </si>
  <si>
    <t>Since there were similar projects in various parts of the country, experts from BWA were successful in transfering and adaptation of the respective knowledge from one place to another.</t>
  </si>
  <si>
    <t xml:space="preserve">The outcomes of a successful water loss reduction project are mainly related to water saving and consequently, less expenditures. </t>
  </si>
  <si>
    <t>NO</t>
  </si>
  <si>
    <t>Germany</t>
  </si>
  <si>
    <t>Include the professional and commercial water industry as much as possible</t>
  </si>
  <si>
    <t>Colombia</t>
  </si>
  <si>
    <t>How to develop and to evaluate effiecient investment plans for water loss control and reduction</t>
  </si>
  <si>
    <t>Evaluating UFW components in investment plans to be financed by my organization</t>
  </si>
  <si>
    <t xml:space="preserve">Discussion and joint analysis with executing agencies of UFW components in the water and sanitation plans to be financed by mi organization </t>
  </si>
  <si>
    <t>Because the opportunity to extend this knowledge to partners in the executing agencies</t>
  </si>
  <si>
    <t>By the collaborative network on relevant profesional subjects</t>
  </si>
  <si>
    <t>It is important to keep supporting and diseminating those capacity development initiatives</t>
  </si>
  <si>
    <t>I think that countries in LAC should develop more (and new)institutional capacity on regulation of water utilitis, so it could be a good opportunity for Capacity Development activities.</t>
  </si>
  <si>
    <t>United Kingdom of Great Britain and Northern Ireland</t>
  </si>
  <si>
    <t>Mexico</t>
  </si>
  <si>
    <t>Hungary</t>
  </si>
  <si>
    <t>Malta</t>
  </si>
  <si>
    <t>Romania</t>
  </si>
  <si>
    <t>Drinking Water Loss Reduction</t>
  </si>
  <si>
    <t>1.1 Countries</t>
  </si>
  <si>
    <t>Response summary Total responses:</t>
  </si>
  <si>
    <t>Full responses:</t>
  </si>
  <si>
    <t>Incomplete responses:</t>
  </si>
  <si>
    <t>Total invitations sent</t>
  </si>
  <si>
    <t>2.1 Did you know about UN-Water prior to the activity</t>
  </si>
  <si>
    <t>Freq</t>
  </si>
  <si>
    <t>%</t>
  </si>
  <si>
    <t>total</t>
  </si>
  <si>
    <t>2.2 Have you participated in other UN-Water projects/initiatives besides this one?</t>
  </si>
  <si>
    <t>Conflict Resolution Training</t>
  </si>
  <si>
    <t>Safe Use of Wastewater in Agriculture</t>
  </si>
  <si>
    <t>2.2If yes, which one?</t>
  </si>
  <si>
    <t>somewhat disagree</t>
  </si>
  <si>
    <t>Strongly disagree</t>
  </si>
  <si>
    <t>Antigua and Barbuda</t>
  </si>
  <si>
    <t>Jordan</t>
  </si>
  <si>
    <t>water policy in scarcity region</t>
  </si>
  <si>
    <t>Groundwater solute transport</t>
  </si>
  <si>
    <t>new project management</t>
  </si>
  <si>
    <t>participating in a team work to develope groundwater flow models</t>
  </si>
  <si>
    <t>by communication and transfert some work i do it to different level</t>
  </si>
  <si>
    <t>potential candidates of future work and cooperation</t>
  </si>
  <si>
    <t>You should going on yor traning activity regarding with water management issues.</t>
  </si>
  <si>
    <t>Provide an advance training courses in the field of groundwater modeling</t>
  </si>
  <si>
    <t>Uzbekistan</t>
  </si>
  <si>
    <t>Pakistan</t>
  </si>
  <si>
    <t>Nicaragua</t>
  </si>
  <si>
    <t>Tajikistan</t>
  </si>
  <si>
    <t>Yemen</t>
  </si>
  <si>
    <t>Morocco</t>
  </si>
  <si>
    <t>Iran (Islamic Republic of)</t>
  </si>
  <si>
    <t>Syrian Arab Republic</t>
  </si>
  <si>
    <t>Zimbabwe</t>
  </si>
  <si>
    <t>Belgium</t>
  </si>
  <si>
    <t>South Africa</t>
  </si>
  <si>
    <t>Swaziland</t>
  </si>
  <si>
    <t>Malawi</t>
  </si>
  <si>
    <t>Kenya</t>
  </si>
  <si>
    <t>Nigeria</t>
  </si>
  <si>
    <t>Egypt</t>
  </si>
  <si>
    <t>Ghana</t>
  </si>
  <si>
    <t>Eritrea</t>
  </si>
  <si>
    <t>Lebanon</t>
  </si>
  <si>
    <t>Libya</t>
  </si>
  <si>
    <t>Ethiopia</t>
  </si>
  <si>
    <t>Uganda</t>
  </si>
  <si>
    <t>Media</t>
  </si>
  <si>
    <t>During the course I learned basic idea behind of the modeling atmosphere-crop-soil continuum, application of crop models (FAO, USDA etc. developed) considering the puscularities of local condition. In general, the knowledge by the course was strengthened by further network between alumni that increase future cooperation on the common issue, e.g., human well-being that is one of the criteria of the MDGs.</t>
  </si>
  <si>
    <t>crop growth modeling</t>
  </si>
  <si>
    <t>After particpation in Water Works</t>
  </si>
  <si>
    <t>Drain the water - the need for media coverage of water to drain</t>
  </si>
  <si>
    <t>development activity</t>
  </si>
  <si>
    <t>Topics related to modeling.</t>
  </si>
  <si>
    <t xml:space="preserve">Using AquaCrop model for irrigation management. </t>
  </si>
  <si>
    <t>Irrigation scheduling and water management in crop production in general</t>
  </si>
  <si>
    <t>The course reviewed some basic fundamental concepts in a very logical manner with a set of key parameters driving phenology, canopy cover, transpiration, biomass production, and final yield._x000D_
The canopy is a crucial feature of AquaCrop. Through its expansion, ageing, conductance and senescence, it determines the amount of water transpired (Tr), which in turns determines the amount of biomass produced (B) and the final yield (Y).</t>
  </si>
  <si>
    <t>I learnt about crop modelling, crop growth, applications of crop models (such as potentials for plants in specific areas).</t>
  </si>
  <si>
    <t>I learnt how to operate the FAO AquaCrop model and was exposed to the scientific bases for its functionality.  This was very useful, even though I have had limited need to apply the AquaCrop model since I attended the training event.</t>
  </si>
  <si>
    <t>Specifically, on crop water scheduling modelling.</t>
  </si>
  <si>
    <t>Sensibilizar a las comunidades sobre el uso racional del agua es tan importante como garantizar su suministro.</t>
  </si>
  <si>
    <t>Crop modeling</t>
  </si>
  <si>
    <t>The AquaCrop training I attended in Egypt in 2009 gave me very good insight into the development and applications of crop yield models. I benefited a lot from it.</t>
  </si>
  <si>
    <t>with this program I became able to predect the crop yield productivity and water use efficiency under water regimes and fertilizer levels</t>
  </si>
  <si>
    <t>Simulation and analysis of optimal crop water requirement using AquaCrop.</t>
  </si>
  <si>
    <t>-How valuable Aquacrop model is in assisting planning and decision making as regards to projecting yield in relation to in puts injected like water.</t>
  </si>
  <si>
    <t>TO calculate ETo using aquacrop ETo calculator_x000D_
To introduce datas to the model software_x000D_
to simulate yield response to water of irrigation or rainfalls for various crops</t>
  </si>
  <si>
    <t>water productivit and use consumption</t>
  </si>
  <si>
    <t xml:space="preserve">To evaluate the impact of fertility stress on crop yield, and the interaction between water and fertility stresses on such as maize cotton etc. </t>
  </si>
  <si>
    <t xml:space="preserve">Advanced irrigation management technologies through application of Aquacrop program </t>
  </si>
  <si>
    <t>How to use AquaCrop in planning and evaluating irrigation practices</t>
  </si>
  <si>
    <t xml:space="preserve">I learned how to do scenarios to manage and irrigate large farm project in benghazi </t>
  </si>
  <si>
    <t>I learned how to use AquaCrop model for estimating crop water productivity and irrigation scheduling, and used the model to write scientific papers, some of which have been published in peer reviewed international journals</t>
  </si>
  <si>
    <t xml:space="preserve">•Egypt is the solely country worldwide that its agricultural land is nearly irrigated of about 98% due to the very dry conditions i.e. no rain fed agriculture from economic point of view is implemented._x000D_
•Capita share per annum from water for different purposes is less than the poverty edge of 1000 m3 and it is continuously decreasing till the water scarcity level of less than 500 m3 in the few coming decades._x000D_
•Water saving becomes a main strategic national policy_x000D_
</t>
  </si>
  <si>
    <t>l'importense de l'eau pour developper l' agriculture_x000D_
l' eau et sécurité alimentaire</t>
  </si>
  <si>
    <t>A better understanding of bio yield linked to water</t>
  </si>
  <si>
    <t>Learned to optimize the irrigation management of field crops by using Aquacrop model.</t>
  </si>
  <si>
    <t>Nowadays I am in the ewe of PhD defense, and what I have learned enabled me to apply the knowledge for other models like BUDGET, UPFLOW, DRAINMOD, DSSAT etc.</t>
  </si>
  <si>
    <t>deficit irrigation modeling using AquaCrop</t>
  </si>
  <si>
    <t xml:space="preserve">Participation in Water Workshop for Asian Journalists in Tehran, Iran in 2007 opened many doors for me in spheres of water and climate change and gave me many opportunities in journalism. </t>
  </si>
  <si>
    <t>Work on the use of scientific concepts to talk about water - related projects</t>
  </si>
  <si>
    <t xml:space="preserve">Unfortunately, no one asked me to apply what I have learned! </t>
  </si>
  <si>
    <t>I always using modelling in my research project.</t>
  </si>
  <si>
    <t>Looked at how we can maximise water use in maize production</t>
  </si>
  <si>
    <t xml:space="preserve">The crop water producivity model is still more extensively used by academic/research institutions at conceptual level rather than by government staff for improving irrigation management strategies and field management practices. It is essential to start moving from concepts to applications. </t>
  </si>
  <si>
    <t>I work with crop models at SASRI in Durban, South Africa.  Working on Aquacrop has helped me better understand crop physiology and some modelling techniques.  I feel more confident when reading up about other models, and contribtuing to the development of the SASRI inhouse models.</t>
  </si>
  <si>
    <t>I am busy testing the AquaCrop model water balance in my sugarcane model.  We are also about to start a project where the AquaCrop model will be calibrated for sucrose and fibre varieties of sugarcane and a set of spatial baseline/future climate change simulation runs will be conducted with the model.</t>
  </si>
  <si>
    <t xml:space="preserve">I have developed workshop with children and written short stories about children protecting waters sources _x000D_
_x000D_
_x000D_
</t>
  </si>
  <si>
    <t>Training others</t>
  </si>
  <si>
    <t>I am currently using the skills acquired for my PhD program</t>
  </si>
  <si>
    <t>I use this program in my work under climate change senarios to predect the productivity of crops</t>
  </si>
  <si>
    <t>I was able to apply AquaCrop to simulate the growth  of maize in south-central Ghana (a coastal savannah zone). A paper was submitted to the 6th Asian Regional Conference, FAO/UNW-DPC/ICID, 8-9 Oct. 2010, Yogyakarta, Indonesia. I am now in the throes of submitting my PhD thesis in which I have used AquaCrop to simulate  the effect of climate change on crop production.</t>
  </si>
  <si>
    <t xml:space="preserve">I work with the firm that offers irrigation services, ranging from consultancies, construction and training. Since acquiring knowledge, AquaCrop has been a priority model for training our target group (Irrigation Officers) when conducting IT trainings at our institution._x000D_
_x000D_
Recently we have bid for training consultancy for irrigation Engineers in the Ministry of Water Development and Irrigation, and incorporation of AquaCrop training as a tool to guide the officers in irrigation water management and production focust put us at a better position to win the bid. </t>
  </si>
  <si>
    <t xml:space="preserve">Further parameters of crops experiments are introduced and determined to be useful for aquacrop and other models_x000D_
Also, phenological stages , evolution of soil moisture and root depth parameters are introduced in experiment </t>
  </si>
  <si>
    <t>water demand and use management / water productivity and use efficiency</t>
  </si>
  <si>
    <t>I prepared some data regarding to aqua crop model, but ı could not use them. Because ı could not run this model effectively.</t>
  </si>
  <si>
    <t xml:space="preserve">The knowledge I got during training helped me to do crop modeling using other mathematical programs. </t>
  </si>
  <si>
    <t xml:space="preserve">I'm using AquaCrop now in my research work now to evaluate and study several case studies of irrigation practices at both national and regional level  </t>
  </si>
  <si>
    <t>Used in my own research and advised my PhD and Msc Students use the package</t>
  </si>
  <si>
    <t>I am in academia, teaching in department of Soil and Environment Sciences; courses like soil and water management, from knowledge gained I was able to incorporate this into my lectures and deliver to students, assements and conducting student research in areas of water conservation for sustainable agriculture.</t>
  </si>
  <si>
    <t>I use AquaCrop to predict the crop water productivity and evapotranspiration under current conditions and future climatic changes</t>
  </si>
  <si>
    <t>vulgariser dont ma émission hébdomadaire à la télévision comment économiser l'eau dont l' irrigation agricole</t>
  </si>
  <si>
    <t>Better able to explain efficient water use in irrgation</t>
  </si>
  <si>
    <t>Aquacrop model was introduced to graduate students which was further implemented in their research works.</t>
  </si>
  <si>
    <t>Three master student thesis were completed and also AquaCrop were taught to undergraduate and graduate students.</t>
  </si>
  <si>
    <t xml:space="preserve">After participation in abovementioned woekshop i followed this theme and took pat in other relted event in various countries, where i exchanged my knowledge and skills with my colleguas from other countries </t>
  </si>
  <si>
    <t xml:space="preserve">Communicate with specialists gave us a scientific payload to interact with threads_x000D_
</t>
  </si>
  <si>
    <t>I shared information I acquired with some of foreigner experts in my commission.</t>
  </si>
  <si>
    <t xml:space="preserve">We have some workshop in modeling, specially in AcuaCrop for other staff in different part of country.  </t>
  </si>
  <si>
    <t>I shared my knowledge with other researchers but the extent was limited due to financial constraints</t>
  </si>
  <si>
    <t>I have been highly recommending the use of the Aquacrop to specialists who are assessing yield response to water and can use Aquacrop as benchmark tool (e.g. compare the attainable against actual yields in a field, farm, or a region, to identify the constraints limiting crop production and water productivity)</t>
  </si>
  <si>
    <t>Mostly I work as a programmer on the models we have at SASRI.  Although we use the models to benefit farmers and millers e.g. by forecasting, and providing irrigation advice, I haven't transferred knowledge so much itself.</t>
  </si>
  <si>
    <t>I was able to assist several students at the local university with calibrating and using AquaCrop.  Training materials have been made available to staff at my research institute and a comprehensive report written summarising both scientific and training aspects of the course.</t>
  </si>
  <si>
    <t>Developing workshop with teachers and scholars at schools</t>
  </si>
  <si>
    <t>Through training and in the course of research</t>
  </si>
  <si>
    <t xml:space="preserve">I am teaching my students and colleagues on how to use the software </t>
  </si>
  <si>
    <t>of cours yes</t>
  </si>
  <si>
    <t>I got AquaCrop incorporated into an undergraduate course: Introduction to Simulation in Agriculture, in my Faculty (School of Agriculture, University of Cape Coast). I also introduced AquaCrop to colleagues and provided support whenever I could and made presentation on the maize simulation.</t>
  </si>
  <si>
    <t>Through trainings in IT in Irrigation which we conduct at FISD Institute of Agriculture Water and Development where I lectur the course</t>
  </si>
  <si>
    <t>The first step to transfer handouts and model software to the department where I work.</t>
  </si>
  <si>
    <t>water productivit / water use consumption / parcipitory management by stock holders</t>
  </si>
  <si>
    <t>not enough</t>
  </si>
  <si>
    <t>I give some presentations and training sessions about AquaCrop</t>
  </si>
  <si>
    <t>I explain  how  using AquaCrop modling to improve the farm water management</t>
  </si>
  <si>
    <t xml:space="preserve">In introduced to, advised to use and helped 1 PhD student (a female)and three MSc students _x000D_
</t>
  </si>
  <si>
    <t>I have entered data with some colleagues in our Department, but we  did not publish any papers using this model up tell now , We will publish researches on this model in the near time</t>
  </si>
  <si>
    <t>aux agriculteurs a travers les médias =eau et agriculture</t>
  </si>
  <si>
    <t xml:space="preserve">During SAPWAT courses to approximately 70 people_x000D_
As background during a UFO-funded course in agrometereology to extension personnel in Mpumalanga and KwaZulu-Natal.  Subject was agricultural production linked to climate and weather._x000D_
</t>
  </si>
  <si>
    <t>Introducing the model through a seminar to students.</t>
  </si>
  <si>
    <t>I made some TV and radio reports and became a fellow of Climate Change Media Partnership, took part in WWF 5 and WWF 6 and know i'm writing a scenario of film related water.</t>
  </si>
  <si>
    <t xml:space="preserve">Work to contribute to the preservation of the environment through sensitization_x000D_
</t>
  </si>
  <si>
    <t>Because information was shared</t>
  </si>
  <si>
    <t>Difficult to asess. It seems that the tool is mostly used by indivuals for specific studies.</t>
  </si>
  <si>
    <t>This activity has given me confidence to take on work which will reach others at some point mainly through application of models like Canesim and Aquacrop, mainly for farmers.  Perhaps research which I generate, which was helped by the course indirectly by strengthening my modlleling abilities, will reach other scientists.</t>
  </si>
  <si>
    <t>Calibration of the AquaCrop sugarcane module; the climate change impact runs mentioned in a previous question.</t>
  </si>
  <si>
    <t>In the schools where we have developed workshops, students are more interested in avoiding waste water, detecting water leaks at school, waste management, etc..</t>
  </si>
  <si>
    <t>Students 20+, and other researcher 5+</t>
  </si>
  <si>
    <t>the program gave accurate predictions compared with the obtained results</t>
  </si>
  <si>
    <t>See comments above.</t>
  </si>
  <si>
    <t xml:space="preserve">To me I appreciate the fact that the course helped to enlighten me that Irrigation should not be just about supplying water to necessitate crop growth rather, supplying with an intention to give produce X with Y amount of water hence making important decisions of amounts applied and at what time.  </t>
  </si>
  <si>
    <t>Exchanges and discussions among various participant from different Institute with collaborations during activities.</t>
  </si>
  <si>
    <t>promotion of water productivity and use efficiency</t>
  </si>
  <si>
    <t>I know many people are using this specific model in my country and organization, including those who did not participate in the training</t>
  </si>
  <si>
    <t>The model can be used in the application of good management of field irrigation and optimization of each unit of water added to the soil, especially under Egyptian conditions which on farm field irrigation represent about 98%. Also, surface irrigation system is the system prevailing in Egypt</t>
  </si>
  <si>
    <t>la formation des acteurs ( association;medias et journalistes;;;;)qui ont relations avec le public_x000D_
pour transmétre la letre</t>
  </si>
  <si>
    <t>Many MSc theses was performed using the Aquacrop model.</t>
  </si>
  <si>
    <t>My knowledge related water deepened and i found a lot of friends from this sphere and i decided to continue my profession on covering this issue.</t>
  </si>
  <si>
    <t xml:space="preserve">Careful selection of information to keep pace with scientific issues Thread_x000D_
</t>
  </si>
  <si>
    <t>Through information sharing</t>
  </si>
  <si>
    <t xml:space="preserve">Since I received the training in another contiment than the one where I am currently based, the network would have to be established again with a new activity. </t>
  </si>
  <si>
    <t>I haven't really maintained contacts from the course, mainly because I don't have time or resources to do so.  However I do meet some contacts at conferences every now and then, and can appreciate their presentations better.  In general, if one wants to collaborate or share information, I do think the Aquacrop course is a great means of networking.  One just needs time t o pursue relations.</t>
  </si>
  <si>
    <t>I have maintained contact with several scientists I met on the course.</t>
  </si>
  <si>
    <t>The teaching staff have enthusiastically allowed these workshops stories to take place in their schools.</t>
  </si>
  <si>
    <t>helped in enhancing modeling by sharing experience</t>
  </si>
  <si>
    <t xml:space="preserve">Through the networking, I receive further educational instructions that help me to understand the software the more </t>
  </si>
  <si>
    <t xml:space="preserve">Contacts from the AquaCrop training workshop in Egypt have been helpful in assisting or answering request for help or explanation on some aspects of the model. I also receive helpful information, occasionally, from some of the contacts on other training, conference and funding opportunities. </t>
  </si>
  <si>
    <t>Through the training I have been able to secure a scholarship for my PhD at Sokoine University of Agriculture in Tanzania, where I am being supervised by Dr. Fredrick kahimba who also attended the training and I knew him through the workshop</t>
  </si>
  <si>
    <t>Collaboration in common experiment with an aquacrop organizer of the training</t>
  </si>
  <si>
    <t>International va local organizations</t>
  </si>
  <si>
    <t>no</t>
  </si>
  <si>
    <t>I have been in the AquaCrop users network in which we kept on exchanging information and supporting each other on technical matters related to the model use</t>
  </si>
  <si>
    <t xml:space="preserve">I have many problems on the Internet because it works very slowly </t>
  </si>
  <si>
    <t>Wide range of graduate students were involved using the model and furthermore made contacts as they graduated and got jobs in research centers throughout the country.</t>
  </si>
  <si>
    <t>Since the life is undergo with future complicities, such as climate change and its impact on water resources (particularly for arid Central Asia), the new modifications of the models are developing fast. The capacity development activities that offered by UNW-AIS thus need to continue not only broadening its audiences but also include former alumni that enhance to dissiminate the ideas with model understanding including its validation for local environment</t>
  </si>
  <si>
    <t>I think some feedback activities and other follow-up meetings should have been conducted.</t>
  </si>
  <si>
    <t>Programming and workshops for media</t>
  </si>
  <si>
    <t>I think trainees should be younger.</t>
  </si>
  <si>
    <t xml:space="preserve">To ensure that capacity development is provided for all stakeholders at all levels. _x000D_
_x000D_
</t>
  </si>
  <si>
    <t>At this stage I'm not sure, but I think the course was great, and both modelers and people new to models (like Aquacrop) would have befitted greatly.  I think for people without previous modeling experience , Aquacrop is a great and well-researched tool.  Good job in my opinion.  Perhaps having a webpage with contacts of people who went on the course would be good, so people can easily reach other if necessary (perhaps there is such a thing already!)</t>
  </si>
  <si>
    <t>I thought the training was superbly organised and presented.  It is a wonderful initiative!  It might have been interesting to simulate a local real case study relevant to our region with AquaCrop as part of the training.  The field trip we went on partly addressed this anyway, however.</t>
  </si>
  <si>
    <t>Not now!</t>
  </si>
  <si>
    <t>_x000D_
_x000D_
I suggest to continue this type of activities, and  give greater emphasis to training and education in the communities about rational use of water</t>
  </si>
  <si>
    <t>More time for the trainings to allow for more practical sessions</t>
  </si>
  <si>
    <t xml:space="preserve">More attention should be given to academics and lecturers from the Sub-Saharan Africa. There is a need for the establishment of Regional offices in Africa in order to ensure effective participation. UNW DPC should also sponsor researches that can address food security and land sustainability in Africa.  </t>
  </si>
  <si>
    <t>It will be great to maintain active contacts with participants in your training programs to gauge what they are doing and to connect them to solutions or other opportunities for career and professional development. Particularly, for those in developing countries where information flow is a problem, such occasional pinch would be very helpful. More training on emergent issues in water management would be helpful.</t>
  </si>
  <si>
    <t>There is need to continually tract the participants and engange them in other related trainings as pioneers for their respective countries</t>
  </si>
  <si>
    <t>To up-date training regularly for the participants</t>
  </si>
  <si>
    <t>yes</t>
  </si>
  <si>
    <t xml:space="preserve">More regional activities, to help researchers from developing countries (who have limited financial resources) to improve themselves   </t>
  </si>
  <si>
    <t>I suggest that such capacity trainings are conducted in continuous and subsequently building the previous ones</t>
  </si>
  <si>
    <t xml:space="preserve">form an alumni association which meet and you should keep a follow up on activities </t>
  </si>
  <si>
    <t>Through training and meetings between researchers in different countries to exchange ideas</t>
  </si>
  <si>
    <t>il faut organiser des ateliers de renforcement des capacités pour les journalistes</t>
  </si>
  <si>
    <t>The activities could be performed in the form of "workshops" at different universities throughout the country for a wide range of audiences.</t>
  </si>
  <si>
    <t>I wish all the best for the administration of the UNW-AIS, particluarly its lectures (Dr. Raes, Dr. Izza) etc.</t>
  </si>
  <si>
    <t xml:space="preserve">Working on partnerships with civil society organizations Alhmtma SUBJECT of morocco_x000D_
</t>
  </si>
  <si>
    <t xml:space="preserve">Aquacrop version 4.0 is extremly relevant for Central Asia since it can help to study crop response to soil salinity stress. In collaboration with the FAO Sub-regional Office for Central Asia, I would suggest to support the establishment and operations of national centres of excellence to deliver capacity development (e.g. training events / advisory services) on this latest crop water productivty model in a sustainable manner in the sub-region (particularly in Turkey and Uzbekistan)._x000D_
</t>
  </si>
  <si>
    <t>Perhaps people can be invited to share exciting ideas that they have for such events, if they will develop the others' capacities for research, innovation and food and water security.</t>
  </si>
  <si>
    <t>Partner with local scientists in advance to develop interesting local real-life case studies relevant to the local regions.</t>
  </si>
  <si>
    <t>More frequent trainings or empowering those who have been trained to continue holding such trainings in there institutions</t>
  </si>
  <si>
    <t>Particularly for young academics/researchers in developing countries, capacity building on  policy-driven research, research communication and engaging stakeholders in water management (especially policy makers)would be very appropriate and helpful.</t>
  </si>
  <si>
    <t>to have more follow up for further trainings for the participants</t>
  </si>
  <si>
    <t>parcipitory irrigation management (PIM)</t>
  </si>
  <si>
    <t xml:space="preserve">I strongly recommend to continue training activities on using not only Aquacrop but other computer models like CropSyst in the field of land and water management </t>
  </si>
  <si>
    <t>I think by the do workshop and sharing knowledge can improve and develope this sector</t>
  </si>
  <si>
    <t>do you intend to involve us in any of your activities?  you Should always updates us on ongoing UN water activities and capacity development sponsored activities, conferences, sponsoring our participations too.</t>
  </si>
  <si>
    <t>Training course in Egypt and other countries</t>
  </si>
  <si>
    <t>idditer des dupliants et des posters aussi des émissions télévisés et radios dont le  domaine de l'eau</t>
  </si>
  <si>
    <t>In some wat the message of efficient water use in irrigated agriculture should be accentuated more than at present.</t>
  </si>
  <si>
    <t xml:space="preserve">Climate change and its true impacts on water resources and crop production be publicized in developing countries through universities and related organizations. </t>
  </si>
  <si>
    <t>Montenegro</t>
  </si>
  <si>
    <t>Croatia</t>
  </si>
  <si>
    <t>Cabo Verde</t>
  </si>
  <si>
    <t>I have learned in which direction should be take some actions. Monitoring is the best way of prediction climate changes, so knowing future changes we can do appropriate actions of protection. And I must to say that experience and help of other people (participants) on that conference who are very good in their professions was most important.</t>
  </si>
  <si>
    <t>Cooperation at international level is very important and the exchanged of experience and perspective with people from other countries/region is essential.</t>
  </si>
  <si>
    <t xml:space="preserve">Information on completed researches '' Guidelines for Drought Mitigation and Preparedness Planning'', FAO Agriculture Stress Index System (ASIS) / 2013 drought monitoring agriculture with remote sensing days - Mr. Rojas and many other very important recommendations._x000D_
Were particularly important information Dr. D. Tsegai the activities of "Capacity Development to Support the'' National Drought Management Policies", "Proposed Elements in the Compendium on National Drought Policy"._x000D_
</t>
  </si>
  <si>
    <t>Now my work is based on impact of droughts on river flow, discharge and lower aquifer levels, and to characterise the speed of recovery of each of these processes after a drought.</t>
  </si>
  <si>
    <t>Preparation National action plan on drought</t>
  </si>
  <si>
    <t xml:space="preserve">I could not do much. Recommendations that I got at a workshop I tried to convey to decision-makers with the aim of constituting an appropriate law on soil protection. Applicable law to regulate the correlation - the polluter pays, between industry and the use of soil, environmental agencies, the Fund and the Ministry etc. Implementation Act would include the development of guidelines of Good Agricultural Practices, the use of chemicals in agriculture and irrigation systems in food production. By applying a special system of soil management recommendations MDGs to the competitiveness of production and satisfying environmental standards in the production of food-environmental certifications. The regulations adopted on the ground, are an effective tool in combating food production to climate change and CO2._x000D_
Guidelines'' Guidelines for Drought Mitigation and Preparedness Planning'' I  will implement into the legal framework for soil protection in the future._x000D_
</t>
  </si>
  <si>
    <t xml:space="preserve">Knowledge people about droughts and impact of droughts is very low, and first interest of people is their economic status and then enviroment. But I was able to transfer some parts of obtained knowledge during the training to my colleagues, so droughts and measures of protection from droughts will be part of new Water Law, on my opinion. </t>
  </si>
  <si>
    <t>Being involved in further similar activities.</t>
  </si>
  <si>
    <t>I was not  able to transfer some of the knowledge from the workshop on drought to other institutions.  I delivered the report to the decision makers in sustainable development  on the major decisions of the workshop. However, a report for the implementation of the drought is not enough for shaping public opinion on drought. Projects managed  by the sustainable development have much more weight because interdisciplinary connect with other institutions. Especially if the project involves increasing the number of scientists and academic institutions. The aim of the project must be reproduced IN PUBLIC completed research on drought and other scientists FOR FURTHER PROCESS OF NATIONAL COORDINATION ABOUT DROUGHT–DO NOT REPEAT RESEARCH / ONLY INTERPRET the Guidelines for Drought Mitigation and Preparedness Planning</t>
  </si>
  <si>
    <t>Guidelines'' Guidelines for Drought Mitigation and Preparedness Planning'' I will  propose the legal framework to protect Croatian soil in the future. I can only suggest, because the jurisdiction of the water is not within the competence of the environment.</t>
  </si>
  <si>
    <t>I had a presentation at my job after this training. And presentation was sent to minister of Agriculture and Rural Development.</t>
  </si>
  <si>
    <t xml:space="preserve">Based on contacts with dr.Davor Šamota, Faculty of Agriculture in Osijek and Croatia REC 2006th I did report the World Bank and GEF in the application of the - Principles of Good Agricultural Practices in Eastern Croatia._x000D_
After reports of the GEF 2008th gives to  Croatia  a donation worth $ 5 million to create a pilot project in the protection of groundwater contamination Croatian pollution from agricultural production. The working title of the project was the Agricultural Pollution Control Project (More www.APCP.hr). The project was managed  by the Ministry of Agriculture and finished in 2012_x000D_
Almost simultaneously in Croatia was led by GEF - Wbank project worth $ 8,000,000 between Bosnia and Herzegovina for the use of water resources River (BiH) in the agricultural production of the Neretva River (Cro). The project is led by the Ministry of Agriculture and finished 2013_x000D_
</t>
  </si>
  <si>
    <t>Models of monitoring and prediction will be of most use for this problems, development of drought is in expansion last ten years. Impact on water is very large, definitely we will have many problems in future period. Increasing of temperatures and decreasing of runoff will have large impact on groundwater and surface water level in future period. So presence experts of hydrogeology and hydrology will be very significant for that.</t>
  </si>
  <si>
    <t>Excellent organization of workshop,excellent lectures</t>
  </si>
  <si>
    <t>The suggestion is to continue with the project in order to develop the MDGs. It is important to accept the earlier suggestions of  Project I and II and new activities to strengthen international convention recommendations and directives of sustainable development. In the interest of assisting other countries in South East Europe, the Project must be managed  from sustainable development.</t>
  </si>
  <si>
    <t>I have's any other comments.</t>
  </si>
  <si>
    <t>My  report on the workshop knowledge of drought is transferred to a very small and limited number of people.</t>
  </si>
  <si>
    <t xml:space="preserve">Crop Modeling using AquaCrop Model. </t>
  </si>
  <si>
    <t>Я больше узнал о потребности населения в чистой питьевой воде и санитарии.</t>
  </si>
  <si>
    <t>Я часто пишу статьи о водных запасах Кыргызстана.</t>
  </si>
  <si>
    <t>More than 30 students and more than 5 researchers</t>
  </si>
  <si>
    <t>Я получаю много новой информации из рассылок вашей организации.</t>
  </si>
  <si>
    <t>Мне полезно получать больше статистической информации.</t>
  </si>
  <si>
    <t>Thanks so much and hope to meet in other activities.</t>
  </si>
  <si>
    <t>More such trainings should across the region</t>
  </si>
  <si>
    <t>Я хотел бы контактировать на русском языке.</t>
  </si>
  <si>
    <t>Chile</t>
  </si>
  <si>
    <t>Senegal</t>
  </si>
  <si>
    <t>Ecuador</t>
  </si>
  <si>
    <t>Benin</t>
  </si>
  <si>
    <t>Seychelles</t>
  </si>
  <si>
    <t>United Republic of Tanzania</t>
  </si>
  <si>
    <t>Burundi</t>
  </si>
  <si>
    <t>Nepal</t>
  </si>
  <si>
    <t>Tunisia</t>
  </si>
  <si>
    <t>India</t>
  </si>
  <si>
    <t>Mauritius</t>
  </si>
  <si>
    <t>Namibia</t>
  </si>
  <si>
    <t>Bolivia (Plurinational State of)</t>
  </si>
  <si>
    <t>Philippines</t>
  </si>
  <si>
    <t>Central African Republic</t>
  </si>
  <si>
    <t>Lesotho</t>
  </si>
  <si>
    <t>Côte D'Ivoire</t>
  </si>
  <si>
    <t>Zambia</t>
  </si>
  <si>
    <t>Mozambique</t>
  </si>
  <si>
    <t>Botswana</t>
  </si>
  <si>
    <t>Peru</t>
  </si>
  <si>
    <t>Research</t>
  </si>
  <si>
    <t>Updating a plan of action for safe use of water in agriculture with cooperation with relevant ministries</t>
  </si>
  <si>
    <t>Now i know that in our near future will strongly be in a need of reuse. In my country, we only have in one year two or three mounths of rain. In such a case how can my people develope his agriculture ? What i learned is very most important to stop poverty and increase development. I've learned that wastewaters are not prohibited when they are treated rightly.</t>
  </si>
  <si>
    <t xml:space="preserve">I learned too much from the experiences of other participants countries using treated waste water for agriculture, I know the limit of risk also the differents crops used. I learned about norms used in other countries. The contribution of experts in this matter was very fructifull.  </t>
  </si>
  <si>
    <t>Waste Water Management</t>
  </si>
  <si>
    <t xml:space="preserve">I learned about for instance wastewater treatment implemented in Durango Mexico, I also learned about the United Nations University that it has a lot of information about water, and there is UN-Water Decade Programme established in 2007.  I learned about the other cases studies in other developing countries like Ecuador. </t>
  </si>
  <si>
    <t>water in agriculture development</t>
  </si>
  <si>
    <t>1- The existence of one very positive U.N.initiative of this kind within the International Water Agenda. _x000D_
2. The complexity of the colaboration process in the international wáter activities._x000D_
3. the importance given to Capacity Development at U.N. LEVELS</t>
  </si>
  <si>
    <t>I learned about the experiences in other countries related with the reuse of wastewater for agriculture.</t>
  </si>
  <si>
    <t xml:space="preserve">Practical visit/demonstration of wastewater treatment plants at New Delhi and Tehran helped/inspired me a lot about the safe use of wastewater for agriculture. In addition the workshops arranged for capacity development were very informative and increased skill and knowledge about the safe use of wastewater for agriculture.  </t>
  </si>
  <si>
    <t>Effect of heavy metal on human health</t>
  </si>
  <si>
    <t xml:space="preserve">In the safe use of waste water for agriculture training, I learned the opportunity that wastewater in an urban-context provides to undertaking agriculture and improving food security to urban-poor populations, facing challenges of water scarcity and food insecurity occasioned by the changing climatic regimes-  seeing wastewater as part of the important water resource within the urban landscape. I was also able to learn what other parts of the world are doing with wastewater for agricultural production through experiential sharing, while appreciating the many challenges associated with wastewter for food production including social acceptance. </t>
  </si>
  <si>
    <t>The use of waste water in agriculter</t>
  </si>
  <si>
    <t>Employment of advanced water reuse technologies in Marocco (I was invited in the 1st Regional Workshop as expert in the field of water economics)</t>
  </si>
  <si>
    <t>TODATE IKNQW THAT WHEN WE CAN MAKE USE OF THE TREATED WAST WATER IN AGRICULTURE eg, In vegetable production we will make profit out of it.</t>
  </si>
  <si>
    <t xml:space="preserve">The presence and dangers of heavy metals in waste water. I learnt good use waste water in vegetable production since this is very common in my country. </t>
  </si>
  <si>
    <t xml:space="preserve">L'intérêt de certains pays de mettre en place une politique nationale de réutilisation des eaux usées traitées. </t>
  </si>
  <si>
    <t>I learned more about the problems faced by other countries in reusing wastewater in agriculture and their strategies in improving their situation. I'm more able to analyze the situations of reuse in other countries with their various components and to identify the needs of the participants to identify the most adpated solutions.</t>
  </si>
  <si>
    <t>Country examples and best practices</t>
  </si>
  <si>
    <t>It could primarily help me know about the waste water use practices and advancements in other developing nations.</t>
  </si>
  <si>
    <t>Knowledge sharings and awareness creating skill about the safe use of wastewater in irrigation in semi-urban areas of Kathmandu valley where fresh water is not available in dry season for vegetable farming and  production</t>
  </si>
  <si>
    <t>-productive use of wastewater since it was something not extensively practiced in Swaziland.</t>
  </si>
  <si>
    <t>The negative impacts of heavy metals on horticultural produce in Africa which is heavily dependent on wastewater in most urban centres.This is especially important given the risks posed to thousands of consumers of vegetables.</t>
  </si>
  <si>
    <t>Not only that the waste water can be reused but also some other benefits such as fertilizer and gas can be obtained.</t>
  </si>
  <si>
    <t>That wastewater can be used in agriculture, and that wastewater can be viewed as resource than wastewater</t>
  </si>
  <si>
    <t>Guidelines to promote safe use of waste water and excreta implementing the safety plans</t>
  </si>
  <si>
    <t>The new WHO approach to water quality for reuse in agriculture.</t>
  </si>
  <si>
    <t xml:space="preserve">I learned that there is a real need for harmonized institutional efforts and initiatives among concerned government and private entities. Institutional capacity building is also very important to be able the concerned institutions perform their specific tasks and responsibilities in a more safe and efficient use of waste water in agriculture. </t>
  </si>
  <si>
    <t>New developments in wastewater treatment/reuse technologies; New linkages and networking arrangements from various participants in the workshops</t>
  </si>
  <si>
    <t>Learn how other countries are making use of wastewater in agriculture.</t>
  </si>
  <si>
    <t>Waste water use in agriculture</t>
  </si>
  <si>
    <t xml:space="preserve">Applicable technology for waste-water reuse </t>
  </si>
  <si>
    <t>risk monitoring and management for safe use of wastewater</t>
  </si>
  <si>
    <t>Efforts being made by various research organizations and countries to improve water availability for irrigation through the use-waste water.</t>
  </si>
  <si>
    <t>Méthodes  de filtrage des eaux usées avant utilisation pour l'arrosage des jardins_x000D_
Visite de l'usine de traitement des eaux usées destinées à l'irrigation</t>
  </si>
  <si>
    <t>-that waste water can be used safely even among small scale farmers. The video from Ghana and experiences from other country representatives was quite helpful._x000D_
-the run through the application of WHO guidelines in waste water use was also something I appreciated- that its main aim is about reduction and management of risk of contamination (biological and chemical hazards) to the agricultural products, including minimum procedures and specific health based targets for safe use of waste water.</t>
  </si>
  <si>
    <t xml:space="preserve">waste water used for agriculture, waste water treatment, ground water conservation, appropriate technology, </t>
  </si>
  <si>
    <t>How to combine different approaches to deal with water management in the urban areas to prevent water born diseases</t>
  </si>
  <si>
    <t>The WHO standards for wastewater reuse</t>
  </si>
  <si>
    <t xml:space="preserve">The main obtained knowledge was related to different experiences from other countries.  </t>
  </si>
  <si>
    <t xml:space="preserve"> I learned from other countries experiences. </t>
  </si>
  <si>
    <t>Good practices on Economics, resource recovery and re-use. Wetland technology and use of wastewater as fertilizer.</t>
  </si>
  <si>
    <t xml:space="preserve">It helped me to critically think and consider the existing use of waste water for agriculture in my country. I have been also concerned about its impacts on human health &amp; the environment. how safe we are? how to make it safe ? is a question in my mind which has been raised after participating in the workshop. </t>
  </si>
  <si>
    <t>I have made assessment of the use waste water for agriculture in my country. In doing so I have consulted different reference materials and i have got a better understanding of the subject matter. During the workshop i have shared the experiences of other African countries.</t>
  </si>
  <si>
    <t>Waste water use in plant irrigation</t>
  </si>
  <si>
    <t>In training courses about water born diseases i use some of what i have learned</t>
  </si>
  <si>
    <t>All days long, i'm linked with technicians of ONAS to learn more in the fields areas of Camberene in Dakar. We exchange and learn from all of us. I'm allowed to open a normal field to plant seeds and potatoes in the way to experience my little knowledge.</t>
  </si>
  <si>
    <t xml:space="preserve">I tried to introduce some crop varieties in our experiments as I heard from some participants. </t>
  </si>
  <si>
    <t>I obtained target information about wastewater treatment plants in another water company in Guayaquil. I analyzed this information, I already have more data that I could use in other training in the future.</t>
  </si>
  <si>
    <t>remote sensing</t>
  </si>
  <si>
    <t>1.Introducing a supply side activity within our organization to take care of capacity building.</t>
  </si>
  <si>
    <t>I can incorporate the experiences from other countries in my lectures and cite them in my publications.</t>
  </si>
  <si>
    <t>I have submitted a research proposal based on the knowledge achieved through these workshops to Higher Education Commission, Islamabad, Pakistan. The project is technically approved and expecting/waiting the release of funds soon.</t>
  </si>
  <si>
    <t>I have been sensitizing stakeholders in the environment and natural Resources sectors to embrace wastewater re-use for agricultural production and attempting to demystify the myths associated with wastewater re-use for food production - dealing with social rigidities. I have also in-cooperated wastewater management using Constructed Wetlands and re-use in the national wetlands Policy 2013</t>
  </si>
  <si>
    <t>Because our Institution is the focal point in climate change in Burundi,the safe use of waste water in Agriculture is one of solution on adaptation on climate change during the dry season.</t>
  </si>
  <si>
    <t xml:space="preserve"> I was speaker at the 1st Regional Workshop in Marocco</t>
  </si>
  <si>
    <t xml:space="preserve">In one of our Extension and Irrigation Technicion training which we conducted I incooperate this topic of treated waste water use in Agriculture production, and we had a good debate on that. </t>
  </si>
  <si>
    <t>As an Agricultural Extension Specialist I sensitised management and my fellow workers such that issues of good use of waste water are mainstreamed in our extension work.</t>
  </si>
  <si>
    <t>Nous avons mis en place un comité restreint de réflexion en vue de mettre en place un projet d'amélioration de la pratique de réutilisation des eaux usées en agriculture au Sénégal.</t>
  </si>
  <si>
    <t>I'm applying what I have learned about the advantages of the new WHO guidelines in one on-going project in reclaimed water reuse dealing with their implementation in order to raise awareness among agricultural communities about the advantages and disadvantages of reuse and how to tackle the latter by a better management of the water resources.</t>
  </si>
  <si>
    <t>We will apply experiences of different countries to our pilot project</t>
  </si>
  <si>
    <t>Not Applicable as what we have been doing here is something which can be learnt and implemented by others.</t>
  </si>
  <si>
    <t xml:space="preserve"> Awareness creation and Motivation to vegetable producing farmers to irrigate critically with wastewater in safe method considering the hygnenity of edible parts of vegetable plants</t>
  </si>
  <si>
    <t>-During community trainings we encourage community members to make use of wastewater other than disposing them off.</t>
  </si>
  <si>
    <t>Have contributed to the lobbying for comprehensive treatment of wastewater from all local municipal authorities in our catchment including lobbying for the rehabilitation of the Mutare city sewerage treatment works under the multi donor fund .</t>
  </si>
  <si>
    <t>So far the use of waste water in vegetable production</t>
  </si>
  <si>
    <t>Sensitizing other engineers and the general public on the safe use of wastewater in agriculture, and the Department of Agriculture in Mpumalanga has agreed to support a pioneer project to in the province to use wastewater in food production</t>
  </si>
  <si>
    <t>I am using the guidelines in teaching Wastewater management course to the Master of Intergrated Water Resources Management</t>
  </si>
  <si>
    <t>In Bolivia after the activity, we have gathered together some 30 people, which are related to the water sector. Together with Mexican experts, we have developed in a 5 day workshop, the basis of a regulation, that shall focus in water reuse, so as to design and construct better treatment facilities. The mentioned workshop was held by COTRIMEX which is a cooperation agreement between Germany, Mexico and Bolivia.</t>
  </si>
  <si>
    <t xml:space="preserve">Immediately after the workshop in Bali, Indonesia, I took the initiative to formalize and convene the members of Technical Working Group (TWG) composed of technical staff from various related agencies of the Department of Agriculture (DA). During the first meeting, I shared and discussed with them the experiences and learning from the workshop and how we can proceed with the implementation of our Guidelines for safe use of wastewater in agriculture. </t>
  </si>
  <si>
    <t>I am teaching the newly acquired knowledge and information in my classes and training programs being conducted at present here in my area in the Philippines;_x000D_
I am also providing technical advices to some related project friends and partners using the knowledge and information I acquired.</t>
  </si>
  <si>
    <t>i have primary present the overall aspect of re use waste water to all Public Health Officers in my Section. as part of my duties i verify and aprove new development especially big tourism establishment, i am now better equipment to advice the agent/ developper on  re using waste water in their resort for irrigation,for flushing toilets etc..</t>
  </si>
  <si>
    <t xml:space="preserve">Been woeking closely with livestock farmers especially those keeping pigs by trying to encourage them to make use of wastewater by intergrating crop production on their farm or supplying their wastewater to neibouring crop farmers. </t>
  </si>
  <si>
    <t>I have intereseted in waste water use in agriculture</t>
  </si>
  <si>
    <t>Nothing tangible has been initiated so far as a result of attending the training</t>
  </si>
  <si>
    <t>amendement for reclaimed water standard in Jordan to consider new parameters that might affect public health</t>
  </si>
  <si>
    <t>In the discussion of policies and strategies for enhancing urban and peri-urban agriculture especially for vegetable production</t>
  </si>
  <si>
    <t>dans le cadre de l'encadrement des femmes productrices de maraîchers, nous leur conseillons des méthodes de filtrage de l'eau déjà au niveau du point d'eau ou encore avant utilisation dans leur jardin</t>
  </si>
  <si>
    <t>I have included a topic on waste water use in agriculture in the environmental chemistry course I take students in at the university</t>
  </si>
  <si>
    <t>application of the WHO standards and guidelines in my own research and teaching</t>
  </si>
  <si>
    <t xml:space="preserve">My original field is about water management. After this activity, I wish I could involved in some researches or projects related to the safe use of waste water, but until now, I didn't do. </t>
  </si>
  <si>
    <t>Training helped me to actively participate in the work of the technical committee to amend the specification of treated sewage water for agriculture</t>
  </si>
  <si>
    <t xml:space="preserve">A knowledge sharing was conducted in my organisation, where engineers and decision makers was made aware of the existing technology, good practices,resource recovery and re-use of wastewater practiced by different countries. </t>
  </si>
  <si>
    <t>I have tried to link the acquired knowledge from the training and IWRM to and prepared a research proposal as a remedy for a troubled water body which is widely used for agriculture n my area.</t>
  </si>
  <si>
    <t>I have tried to link the acquired knowledge to IWRM and I have prepared an IWRM plan research project which can help to conserve and sustain-ably use a 'troubled' river catchment in my country.</t>
  </si>
  <si>
    <t>- By bringing as many people on board</t>
  </si>
  <si>
    <t>In training courses as an example</t>
  </si>
  <si>
    <t>By sharing all documents i got during the three workshops in BONN, MARAKECH and TEHRAN and commenting them. We compare what we have in Sénégal and what we should have if our job is welldone._x000D_
Just want to say that the gap is big ! But i know that "yes we can" as some guy used to say !</t>
  </si>
  <si>
    <t>I discussed and explained to my technical team what I learned from other countries in the field of using treated wastewater in irrigation.</t>
  </si>
  <si>
    <t>Discusions</t>
  </si>
  <si>
    <t>I have delivered some conferences in my university about I had learned in the training.</t>
  </si>
  <si>
    <t>yes i can</t>
  </si>
  <si>
    <t>Introducing a different kind of capacity development in association with one regional university.</t>
  </si>
  <si>
    <t>I communicate the experiences to my students and co-workers.</t>
  </si>
  <si>
    <t>I have delivered the knowledge obtained from the UN-Workshops in seminars, public meetings and students in the classrooms.</t>
  </si>
  <si>
    <t>I did presentation to transfer my knowledge_x000D_
to goner engineer</t>
  </si>
  <si>
    <t>-Through sensitization forums during wetlands policy workshops and IWRM training sessions_x000D_
-Training County Governments on Climate Change and use of safe / treated wastewater for food production</t>
  </si>
  <si>
    <t>I sent the report to my superiors</t>
  </si>
  <si>
    <t>As speaker I was not involved diectly in the training</t>
  </si>
  <si>
    <t>As indicated earlier that I put this topic to our training to our Extension nad I rrigation technicion refresher course.</t>
  </si>
  <si>
    <t>Our Extension workers meet every fortnight for inservice training and I used that time to desssiminate the information to about 470 extension staff under me.</t>
  </si>
  <si>
    <t>Nous avons tenu des réunions d'information aux différents acteurs nationaux sur la problématique de réutilisation des eaux usées traitées en agriculture. A ces réunions, les acteurs ont été informés sur les différents thèmes présentés à nos ateliers de BONN et Marrakech.</t>
  </si>
  <si>
    <t>I'm collaborating with more stakeholders, consulting and involving them in defining the more relevant issues to be dealt with in future projects.</t>
  </si>
  <si>
    <t>I told my colleague about the experiences of the other countries</t>
  </si>
  <si>
    <t>Through Deputation report and seminar</t>
  </si>
  <si>
    <t>Gathering all farmers in meeting of Water Users Association who were using wastewater without treatment and motivating them to use wastewater in safe condition considering the market value of their products</t>
  </si>
  <si>
    <t>-I have also shared the infomation with my colleagues at work and together we are able to disseminate it to communities. At the moment, the challenge we are facing is that most community members consider use of wastewater as taboo to them but a few are buying in the idea.</t>
  </si>
  <si>
    <t>Giving an informed opinion on the adverse effects of polluted wastewater on irrigation produce at the water and sanitation subcommittee meetings and provincial development committee meeetings thus bringing awareness to the subject and need to adopt best practices.</t>
  </si>
  <si>
    <t xml:space="preserve">Create awareness to the  community members on the benefit of waste water reuse </t>
  </si>
  <si>
    <t>Through feedback and training to my collegues</t>
  </si>
  <si>
    <t>By teaching students giving practical examples</t>
  </si>
  <si>
    <t>At the University. We have had a meeting, where all the WHO approach to water quality was explained.</t>
  </si>
  <si>
    <t xml:space="preserve">Being one of the key staff of my office that actually handles the implementation of waste water use in agriculture, I was able to organize a consultative workshop among implementing units all over the country. During this workshop, I was able to discuss the program of UN-Water agencies about wastewater use in agriculture and their potential support in terms of capacity building activities. But I stressed that we first need to exert combined efforts and capabilities as single institution if we want to achieve safe and efficient use of wastewater in agriculture. </t>
  </si>
  <si>
    <t>For instance, at present I am handling more than 100 students doing their theses thus, some of these students, I am providing technical guidance in doing related activities in their theses that came from the knowledge and information I gained from the capacity building provided by the UN-Water activities.</t>
  </si>
  <si>
    <t>on presenting what i have learnt to other staff in my section during an educational session. and during scoping meeting with investors/ agent of new project.</t>
  </si>
  <si>
    <t xml:space="preserve">As a member of the livestock production committee in my country I had been able to discussed this issue with the group so that it could be incorporated into future plan and been also sharing the knowledge with my other co-workers </t>
  </si>
  <si>
    <t>I have shared my knowledge in waste water use in agriculture with my collagues.</t>
  </si>
  <si>
    <t>Part of the training material was used for information dissemination during a multidisciplinary capacity building workshop on Participatory Hygiene and Sanitation Transformation (PHAST. Participants included extension workers from the agricultural sector.</t>
  </si>
  <si>
    <t>conduct training courses on safe use of wastewater ,participate in workshops and conferences by submiting papers and gave presentation.</t>
  </si>
  <si>
    <t xml:space="preserve">Au cours de ateliers de formation et de renforcement de capacités en maîtrise de l'eau dans le domaine agricole, nous proposons toujours un aspect lié à la qualité de l'eau qui pourrait améliorer par quelques pratiques </t>
  </si>
  <si>
    <t>by teaching the students on waste water use in Agriculture</t>
  </si>
  <si>
    <t xml:space="preserve">outreach to various programs, discuss with the stakeholders, workshop  </t>
  </si>
  <si>
    <t>Through the classes I have with my students and projects with some local communities</t>
  </si>
  <si>
    <t>through my research and graduate student research projects</t>
  </si>
  <si>
    <t>As mentioned in the previous point, I didn't involve in some work related to the topic yet, but hope this could be done soon and I could transfer the obtained knowledge to my assistant and other members.</t>
  </si>
  <si>
    <t>the training assist me to lead the discussion of several workshops in water and sanitation sector in my country.</t>
  </si>
  <si>
    <t xml:space="preserve">A report on the workshops attended was submitted to the respective Ministries concerned for the safe-use of wastewater in agriculture.     </t>
  </si>
  <si>
    <t>I have tried/ and also will try to promote the safe use of waste water on workshops and water sector forums.</t>
  </si>
  <si>
    <t>In water sector forums and conferences, I have tried to promote the safe use of waste water for agriculture.</t>
  </si>
  <si>
    <t>Establishment and capacity development of water user association in formal wastewater irrigation schemes</t>
  </si>
  <si>
    <t xml:space="preserve"> -I have shared the learned skills with work mates _x000D_
- As a visiting Instructor at Kampala Polytechnic, i have shared the same with students</t>
  </si>
  <si>
    <t>The trainee are able to transfer the knowledge they acquired to others</t>
  </si>
  <si>
    <t>Apart from the fact that we've been equipped to help our growers in their work, we showed them the reuse was a creditable job that pays roughly</t>
  </si>
  <si>
    <t xml:space="preserve">We started to discuss how to elaborate our national norms for using treated wastewater </t>
  </si>
  <si>
    <t>People within the regional university is receiving evidence of the IMPORTANCE OF TRAINING IN THE FIELD, NOT IN THE CAMPUS.</t>
  </si>
  <si>
    <t>We communicated some experiences within an  workshop we held in Mexico last September.</t>
  </si>
  <si>
    <t>The knowledge created through these activities will definitely reach/benefit to farmers, industrialist, academia and other stakeholders</t>
  </si>
  <si>
    <t>The activity was use fall to me</t>
  </si>
  <si>
    <t xml:space="preserve">Many networks established;_x000D_
led to improved knowledge and understanding of the wastewater in the context of agriculture and minimizing the vagaries of climate change </t>
  </si>
  <si>
    <t>difficult to transfer my knoweledge due to lack of financial</t>
  </si>
  <si>
    <t>There is not much impact or out comes as most of the trainees are not in favour of the topic due to their religion beliefs.</t>
  </si>
  <si>
    <t>use of protective gear in wetland cultivation is now common. Use of surface irrigation as opposed to watering cans is being adopted faster too. Washing of vegetables is also common nowadays.</t>
  </si>
  <si>
    <t xml:space="preserve">A chaque atelier ou rencontre au niveau national sur les eaux usées, je suis convié comme un des experts dans le domaine. </t>
  </si>
  <si>
    <t>Stakeholders and farmers in some regions where reuse is applied are more interested in our activities and are demanding more informations and training</t>
  </si>
  <si>
    <t>Increased self confidence in our developed waste water treatment and use inventions among both fellow colleagues and higher management. _x000D_
_x000D_
Strengthened importance of the issue from a global and local perspective and _x000D_
_x000D_
Lead to addition of the same in our Vision document.</t>
  </si>
  <si>
    <t xml:space="preserve">Farmers were motivated to use city wastewater not to directly to the root vegetable like radish,carrot and to use wastewater indirectly to those vegetable like cabbage,cauliflower,chilly where there is no direct contact with edible parts.  </t>
  </si>
  <si>
    <t>The host institutions and professional bodies of paticipants benefitted a lot through the freshnideas on how wastewater can be harnessed as an important input to sustainable agricultural development .Multiplier effect of knowledge shared was key.</t>
  </si>
  <si>
    <t>economic use of water</t>
  </si>
  <si>
    <t>I have engaged some small scale farmers and explained to them the benefits of wastewater. I have also engaged municipalities in Mpumalanga province of South Africa to support the use of wastewater, and they have indicated and supported the cause.</t>
  </si>
  <si>
    <t>As mentioned before, first with the afore said workshop with government officials and the other one with students and professionals involved with water quality.</t>
  </si>
  <si>
    <t xml:space="preserve">during our consultative workshop, we also invited private sectors to express their experiences (both favorable and not-so-favorable) in dealing with government agencies that implement the guidelines on wastewater use. From their personal experience and recommendations, we were able to have an agreement on how to facilitate the application and approval of certification for safe use of wastewater. One of the outcomes was the wider dissemination of information about the Guidelines and its procedures that also led to a more active participation from private sectors who are generators of wastewater that can be safely used in agriculture.   </t>
  </si>
  <si>
    <t>Taking the case of my handled students, the technologies and strategies that I am imparting on them using the knowledge and information I gained from this activity are enough showcases of the impacts coming from this activity.</t>
  </si>
  <si>
    <t>The information with regards to policy and guidelines had been very helpful however would have been more appreciated if we could have been exposed to more case study of different scenario so that I could have had a boarder view of how to better integrate the knowledge in a small island state setting.</t>
  </si>
  <si>
    <t>I have incorparated my knowledge in waste water use in irrigation projects</t>
  </si>
  <si>
    <t xml:space="preserve">The Ministry of Agriculture is currently assessing the feasibility of adopting the safe waste-water use technologies for commercial farming </t>
  </si>
  <si>
    <t>public awareness.build risk management system ,amend regulations ,make use of treated wastewater and consider as a resource.</t>
  </si>
  <si>
    <t xml:space="preserve">Discussions with colleagues_x000D_
</t>
  </si>
  <si>
    <t>The students I take have since been interested to conduct some community based research in the communities where waste water is used in agriculture, to help them change some practices which presents high health risk to communities which consume products produced by these farmers</t>
  </si>
  <si>
    <t xml:space="preserve">increasing the knowlegde,awarness of water conservation, </t>
  </si>
  <si>
    <t>The institutional settings (water distribution, treatment of wastewater) are being reviewed.</t>
  </si>
  <si>
    <t>Not yet! still there is a chance to participate and contribute for better understanding and utilization of waste water for agriculture in a safe manner</t>
  </si>
  <si>
    <t xml:space="preserve">not yet! However, there is still a chance to apply the acquired knowledge on the ground through IWRM projects. </t>
  </si>
  <si>
    <t>I shared the information with other stakeholders</t>
  </si>
  <si>
    <t xml:space="preserve">- At the Polytechnic, this is being considered as a new area to offer skills to students_x000D_
- Some work mates are training people using the knowledge obtained from the training  </t>
  </si>
  <si>
    <t>I use some of the knowledge i obtained in the training courses for the trainees by lessons and exercises</t>
  </si>
  <si>
    <t>We watched the cd on which there had movies and images illustrated to give concrete evidence of the urgent need to go to the reuse._x000D_
The public means being not important, we can see gaps to act.</t>
  </si>
  <si>
    <t>During all meetings organised, and also trnasfer possibilities during training sessions</t>
  </si>
  <si>
    <t>Email</t>
  </si>
  <si>
    <t>I am able to transfer the knowledge through lectures, training, workshops.</t>
  </si>
  <si>
    <t>In the same field trainning  process-</t>
  </si>
  <si>
    <t>I learned about the experiences of Ing. Carlos Paillés in Mexico and now we are collaborating together.</t>
  </si>
  <si>
    <t>I did presentation in forum for Arab scientists which was helded in Egypt 23-27Mar 2013</t>
  </si>
  <si>
    <t>-Through trainings_x000D_
- Through interactive engagements with newly formed County Governments _x000D_
-during Wetland Policy dialogue sessions</t>
  </si>
  <si>
    <t>I was the one who organise the training, so when happens I dont have any problems in injecting new ideas to my surbodinant, and in my job discription states that, is my obligation to organise the training to my section staff.</t>
  </si>
  <si>
    <t>I worked within my jurisidiction and used every opportunity that came my way i.e. slotting a topic in any training that was conducted.</t>
  </si>
  <si>
    <t>Je suis en contact de façon régulière avec des points focaux des Ministères en charge de la gestion des eaux usées au Sénégal.</t>
  </si>
  <si>
    <t>I'm in contact with more people from the water sector in different countries and in close collaboration with the experts from UN-WATER program which may lead to the development of more projects and exchange of expertise.</t>
  </si>
  <si>
    <t>In sharing waste water based project websites, sharing our technology material, hosting visits of people from Nepal in this connection and evolving collaborative grant proposals</t>
  </si>
  <si>
    <t>Easy distribution of irrigation water mixed with wastewater in peri-urban areas in dry season irrigation.</t>
  </si>
  <si>
    <t>-I havenot yet used them at the moment.</t>
  </si>
  <si>
    <t>Through knowledge and information exchange on current industry and sector trends especially from the experiences of colleagues in different settings from ours.</t>
  </si>
  <si>
    <t>During the training I came into contact with many people of this profession, and also i was able to get many address  and website where i can find more information.</t>
  </si>
  <si>
    <t>I have people I can communicate with when I need assistance since I now know their areas of specialization, and I met them through UN-water programme.</t>
  </si>
  <si>
    <t>I got contacts at the Municipality dealing with wastewater management and i can arrange filed visits with my students easily</t>
  </si>
  <si>
    <t>Yes, COTRIMEX is a source of new people, in fact there shall be a second phase starting next year, by which, some three treatment plants shall be designed, constructed, operated and maintained as a sort of "window" plants, in order to convince ordinary people about all beneficial results that a properly designed and constructed plant can bring to the irrigation chain.</t>
  </si>
  <si>
    <t xml:space="preserve">During the consultative workshop, we invited other potential partners/agencies that are dealing with research and development. These agencies elaborated the services they can provide with regard to wastewater use such as their laboratory facilities and also they could provide training on technological advances on treatment of wastewater, among others. Other private institutions expressed support and offer assistance in terms of capacity building activities. </t>
  </si>
  <si>
    <t>Right now, we have established a National Working Team in the Philippines on wastewater use for agriculture as well as we are packaging project proposals in support of the Team's activities. All these activities are part of the support I got from the new contacts and network gained from this activity that supported my profession.</t>
  </si>
  <si>
    <t>Had been in contact with some of the participant and been receiving books and other materials from secretariat.</t>
  </si>
  <si>
    <t>I have incorparated my knowledge in waste water use in my network</t>
  </si>
  <si>
    <t>No significant new networks have been established following the training</t>
  </si>
  <si>
    <t>cooperation and coordination with different agencies ,make use of international experience in wastewater reuse in several aspects.</t>
  </si>
  <si>
    <t>I have discussions with colleagues from IWMI and participants on how to carry the agenda forward in Ghana</t>
  </si>
  <si>
    <t>I have been able to contact a few colleagues that I met. and have exchanged information and reading materials</t>
  </si>
  <si>
    <t xml:space="preserve">Ministry oh agriculture, ministry of public work, National planning Board, NGO, </t>
  </si>
  <si>
    <t xml:space="preserve">I am pursuing membership to IWA </t>
  </si>
  <si>
    <t>-</t>
  </si>
  <si>
    <t>But not much</t>
  </si>
  <si>
    <t>None</t>
  </si>
  <si>
    <t>Wherever there is need to consult, about the same and other related courses, these networks have been helpful</t>
  </si>
  <si>
    <t>I suggest that be added to the workshops that are very useful, interships in the field to touch finger the reality of reuse to better learn the specifics for purpose of its improvement.</t>
  </si>
  <si>
    <t>I suggest if it is possible to assist us to organise a training courses in our countries by supporting charges to send us international experts and consultants in the field of using treated wastewater in agriculture to teach peaple involved in this field in the countries.</t>
  </si>
  <si>
    <t>I have no suggestions</t>
  </si>
  <si>
    <t>Yes. You should develop training and capacity activities in the sites where reliable and replicable examples of the Safe Use of Treated Wastewater exist.</t>
  </si>
  <si>
    <t>I liked very much that in both workshops there were participants from governmental, academic, and NGO institutions. The presentations and discussions were interesting. Also the field visits.</t>
  </si>
  <si>
    <t xml:space="preserve">There is need for a follow-up training; and on-the-ground intercountry learning and experiential sharing </t>
  </si>
  <si>
    <t>multiply the reinforcement of capacity on the use of wastewater for one course is not enough to train others</t>
  </si>
  <si>
    <t>The economics of water reuse should be considered more strongly</t>
  </si>
  <si>
    <t>I think the training was good though the time was too short and if you will keep on conducting these types of training will help us African to gain more experience and leaarn of new things.</t>
  </si>
  <si>
    <t>Since it was my first time to get exposed to this type of training and that It was an eye opener to me, additional support in terms of information and exposure is required but the style taken so far is good.</t>
  </si>
  <si>
    <t>Je souhaite que des formations de courtes durées soient organisées dans différents pays pour des étudiants et professionnels pour leur permettre de renforcer leurs connaissances sur les questions liées à la gestions des eaux usées pour une réutilisation saine en agriculture.</t>
  </si>
  <si>
    <t>Previous participants may be allowed to bring with them/include a second participant from another sector/institution to encourage a more effective collaboration between researchers, stakeholders, NGO, private sector, etc.; a kind of twins could be established for each country, but only one should report on activities. The twins will be preferably the one to implement the future project.</t>
  </si>
  <si>
    <t xml:space="preserve">I strongly feel that besides enhancing capacities w.r.t. waste water problem and existing solutions, such capacity building programs should be also able to build capacities w.r.t. the dissemination/ extension of successful waste water technologies or business models through stand alone programs of a week's duration during which participants may be made to visit the actual technology sites and learn about their operation, maintenance, economics and success - in a nut shell a Technology Transfer exercise ! </t>
  </si>
  <si>
    <t>We do not have equipped wastewater treatment plants as developed country they have.So my suggestion is how to utilize wastewater with natural treatment,such types of capacity development activities are needed for developing countries to motivate water users.</t>
  </si>
  <si>
    <t>- The use of experts who have both practical knowledge and theoretical one during trainings might be a good idea to consider other than relying exclusively on those with desktop knowledge.</t>
  </si>
  <si>
    <t>A suggestion is to have a platform to have papers on wastewater reuse in various settings as a way of measuring the adoption of best practices and a platform for sustainable knowledge sharing.</t>
  </si>
  <si>
    <t>No, I think that the structure and methodology use by UNWater is adaptable to a lot of issues and type of_x000D_
Persons.</t>
  </si>
  <si>
    <t>There is need to implement the "talk" that we have been doing, and the time should be now</t>
  </si>
  <si>
    <t>It is necessary to have follow up activities so that we keep practising what we have learnt.</t>
  </si>
  <si>
    <t>Perhaps, once the problem is well understood, some further "on site" training should have to be developed.  Just in order to also develop a uniform way to assess the success of a complete scheme, from the collection of raw water, passing through treatment plants design, construction, operation up to water reuse.</t>
  </si>
  <si>
    <t xml:space="preserve">I was fully satisfied with the conduct of your capacity development activities. </t>
  </si>
  <si>
    <t>Further to the continuing holding and implementation of these ongoing capacity building activities, I would to suggest the following:_x000D_
- Exchanges of scientific information and experts on various water-related areas of concerns;_x000D_
- Holding of apprenticeship and mentoring programs on various water-related concerns and developments;_x000D_
- Establishments of relevant water resources development networks and information systems</t>
  </si>
  <si>
    <t>Would appreciate to have reports and other information on project or pilot studies conducted on the subject.</t>
  </si>
  <si>
    <t>I support to continue this kind of capacity development activities.</t>
  </si>
  <si>
    <t>Increased site visits to relevant institutions during the course of training will enhance participants' grasp on the subject</t>
  </si>
  <si>
    <t xml:space="preserve">conduct research in countries using treated wastewater in similar climate </t>
  </si>
  <si>
    <t>Au delà du présent questionnaire, inviter quelques participer à un atelier d'évaluation pour présenter leurs activités</t>
  </si>
  <si>
    <t>a pilot project in agricultural country and share it through workshop etc</t>
  </si>
  <si>
    <t xml:space="preserve">Try to include more Portuguese speakers countries_x000D_
_x000D_
</t>
  </si>
  <si>
    <t>please make more effort to engage with African universities and research institutes. Most UN initiatives tend to be government focused.</t>
  </si>
  <si>
    <t xml:space="preserve">I believe that there was a lot of experiences that were presented, but this might lead to low concentration. I think of can focus in one success story with full details to understand different control elements related to the topic. </t>
  </si>
  <si>
    <t>Increase the numbers of participants from developing countries and in some ways follow up the participants to continue update their Knowledge.</t>
  </si>
  <si>
    <t>Yes, more information should be made available especially CDs with videos of success stories</t>
  </si>
  <si>
    <t>Incorporate good case studies and interesting field visits</t>
  </si>
  <si>
    <t>I believe in having enough said</t>
  </si>
  <si>
    <t xml:space="preserve">What you are doing is vey very important and interesting, To continue function of the network, I suggest for you to nominate for each participating countries a national focal point to keep contact with you and all the members of the network. </t>
  </si>
  <si>
    <t>It is good if this initiative is scaled up both in terms of space and time,</t>
  </si>
  <si>
    <t>I have no additional comments or suggestions.</t>
  </si>
  <si>
    <t>Go ahead. Congratulations.</t>
  </si>
  <si>
    <t>Hopefully you can continue organizing these kind of workshops. We in Mexico would be happy to help in this respect.</t>
  </si>
  <si>
    <t>Joint projects addressing wastewater treatment need to be undertaken at least at regional level countries to get maximum benefit from the sufficient knowledge generated through these workshops.</t>
  </si>
  <si>
    <t>I suggest to attend more workshope</t>
  </si>
  <si>
    <t>You may update me</t>
  </si>
  <si>
    <t>My suggestion on these types of training are not only to continou but also should see other topics, like the waste water from rain, I mean there are needs also of organising the rain water harvesting course.</t>
  </si>
  <si>
    <t>Newcomers in the field need to be supported and be given adequate training.</t>
  </si>
  <si>
    <t>Envisager de mettre en place des écoles doctorales dans les différentes zones (Afrique, Asie et Amériques, moyen Orient, etc)sur les techniques d'épuration et la gestion sans risque des eaux usées.</t>
  </si>
  <si>
    <t>Participants from differents countries have to take advantage of this opportuniy offered by the UN-Water program. More commitment is needed from participants by sending feedback on time._x000D_
_x000D_
I suggest, as a support to paticipating countries, to offer them the possibility of including one or two components of on-going projects or initiatives on safe agricultural reuse, so as to have a cluster gathering the maximum of participants from research, goverment, private sector, etc. in the projects. This will be seen as a "chain of projects" where the results of previous ones are serving as starting point for the following ones. In this way, the program of UN-Water will represent a great support to the participants and their respective goverments and will encourgae them not only to set up new projects but also to built on others as a follow-up._x000D_
Thereby, instead of evaluating only new "independent" projects, experts will also evaluate actions based on how much they are incorporated and integrated into the country water policy and its future vision of reuse as a solution of water shortage and health and environmental protection.</t>
  </si>
  <si>
    <t>We also try to organise workshops or seminars about some sub-subjects of water (Water losses, Reuse of ww, water footprint, water allocation etc.). We always want to cooperate with UN water about these topics.</t>
  </si>
  <si>
    <t>Same as Above</t>
  </si>
  <si>
    <t>The multi sectorial competition of fresh water utilization is increasing ,so the use of wastewater in agriculture in dry season farming is a compulsion in peri-urban areas for vegetable farming without treatment.My suggestions for future are capacity development activities for  irrigator/irrigation professional/policy makers specially for developing countries is not still enough.</t>
  </si>
  <si>
    <t>n/a</t>
  </si>
  <si>
    <t>Most of the horticultural produce in and sround urban communities in Africa uses wastewater and this reuse has to be properly managed to safeguard human health beyond 2015 and governments should look beyond the traditional idea of pollution but broaden the scope especially with regards to regulations on heavy metals .</t>
  </si>
  <si>
    <t>More people should be invited to such capacity development programs</t>
  </si>
  <si>
    <t>Yes, in Bolivia, we have gathered some information about how tretatment works are functioning.  The result is appalling, most of the works lacks of operation and maintenance, also, a great deal of them are not properly designed, so the technollgy used is not suited for the region.  I thing, some courses via internet can be developed, but this time, for basic or medium technicians so as to have trained people in operation and maintenance.  The UN university could also share knowledge out of Europe, and go where they are needed most.</t>
  </si>
  <si>
    <t xml:space="preserve">me and my colleagues are waiting for feedback on our submitted national and regional proposals per our agreement during the workshop in Iran, however, to date we were not informed yet of their status. The created regional group for Asia where we belong, has no follow-up activities since then. And we did not contact each other too because we have nothing to discuss about. I hope that our Regional group/network be strengthened through the approval of our submitted proposal. for our national activities, we hope to continue communicating with UN-Water agencies for possible support and assistance.   </t>
  </si>
  <si>
    <t>Some suggestions on mid-term activities:_x000D_
- Implementation of effective and appropriate extensive water resources development programs in each regional groupings worldwide;_x000D_
- Establishments and implementation of regional networking and partnerships on various water resources development concerns focusing mainly on mitigating climate change impacts;_x000D_
- Sustained capacity building activities worldwide and expanding involvements of other experts</t>
  </si>
  <si>
    <t>Continue research in the proper use of water resources or wastewater reuse and publicity widely the sucess stories to enhance knowledge to those trying to deal with the the scarcity of water</t>
  </si>
  <si>
    <t>I wish to continue this kind of capacity development activities.</t>
  </si>
  <si>
    <t>focus on the public awareness ,make reviews for WHO guidelines,media exposure, more workshops and conferences are requested for this important aspect.</t>
  </si>
  <si>
    <t xml:space="preserve">Whilst the efforts at capacity building are appreciated the project falls below what is needed for concrete action in individual countries i.e linkages with sources of funds to implement projects in developing countries_x000D_
 </t>
  </si>
  <si>
    <t>perhaps you could consider funding some community based activities that can help small holder farmers be aware of safe use and dangers of unsafe use of waste water.</t>
  </si>
  <si>
    <t>opportunities for sharing research outputs by academics and practitioners working of wastewater reuse.</t>
  </si>
  <si>
    <t>I suggest to have more time for discussion and decrease the number of topics. Like, select some cases from some countries and discuss in details and decrease the time for other talks.</t>
  </si>
  <si>
    <t xml:space="preserve">In order to apply the capacity development acquired knowledge and bring an impact on the ground i would like to recommend_x000D_
1) Establishment of Network which keep contact between training participants and helps for continuous Knowledge sharing and information on new progress and findings._x000D_
2) Arrangements like supporting 'pilot demonstration projects' which can be used to exercise the acquired knowledge on the ground and which can be adapted in a larger scale.     </t>
  </si>
  <si>
    <t>More training on smaller regions with similar problems than continental ones where some of the requirement are quite different</t>
  </si>
  <si>
    <t>Develop good material on the specific themes and make it available to the participants; not just the ppts or other published reports.</t>
  </si>
  <si>
    <t>Responses:</t>
  </si>
  <si>
    <t xml:space="preserve">conduct applied research on capacity building among farmers </t>
  </si>
  <si>
    <t>role playing games on water mgt.</t>
  </si>
  <si>
    <t xml:space="preserve">adaptive water management capacity </t>
  </si>
  <si>
    <t>conduct collaborative applied research on farmers training on groundwater management.</t>
  </si>
  <si>
    <t>training of trainers and farmers training school on groundwater management.</t>
  </si>
  <si>
    <t>institutionalize such trainers and farmers training; develop town/village regulations.</t>
  </si>
  <si>
    <t>established local and international collaboration on applied researches.</t>
  </si>
  <si>
    <t>continue such networking through conference and scientific meetings for sharing of ideas and knowledge.</t>
  </si>
  <si>
    <t>COnduct of conference or scientific meeting to update and share recent researches and knowledge.</t>
  </si>
  <si>
    <t>3.3 I have transfered the knowledge I acquired in this activity to others in my country.</t>
  </si>
  <si>
    <t>Importance to work together</t>
  </si>
  <si>
    <t>Present the Egyptian case and got some good feedback</t>
  </si>
  <si>
    <t>I made a PPP</t>
  </si>
  <si>
    <t>Get in touch with some friends and networks</t>
  </si>
  <si>
    <t>why not to prepare a network to collect ideas from participants and could arrange a yearly meeting to present good ideas and if possible second training round</t>
  </si>
  <si>
    <t xml:space="preserve">Since I'm a climatologist and complete my PhD study in the field of climate change in Mediterranean region in University of Barcelona I have learned how can I study the changing effects of climate change on crop production and how can I simulate theses changes which can help me in predicting the impacts of future climatic changes. </t>
  </si>
  <si>
    <t xml:space="preserve">I have used what I have learned in your activities and applied this knowledge directly in my study and have published an article about it. I'm so interested in drought studies and published in this field and a teacher I tried to give what I have learned to my students and we are arranging now to publish some articles depending on this information and software.  </t>
  </si>
  <si>
    <t>This is done by courses and some workshops in my institute in which I was teaching for four years,and her in Spain I have discussed with my colleagues in some training course to improve the work and do some thing for whole Mediterranean region. and we have started in this work.</t>
  </si>
  <si>
    <t>This activity helped me a lot in improving my skills and preparing some articles about the impacts of climate change on some crops productivity in my country.</t>
  </si>
  <si>
    <t>At first we have connected more and more, now after the situations in my country and moving for PhD study in Barcelona I'm stilling connecting with few people who I met in the activity.</t>
  </si>
  <si>
    <t>I hope to organize some workshops related to the activity with same members to improve and exchange their skills.</t>
  </si>
  <si>
    <t>After the training, I shared the AQUACROP software and discussed it's use with a few colleagues in my department</t>
  </si>
  <si>
    <t>I now interact with lecturers from other African universities and local state departments who participated in the workshop. I have collaborated with one participant in a climate change mitigation and adaptation project in my country of origin.</t>
  </si>
  <si>
    <t>If perhaps you would continue with updating us on activities in the UNW-DPC that may help us build on what we know.</t>
  </si>
  <si>
    <t>Applied the model as part of methodology during my PhD study. I have been training students and other researchers on how to operationalize the model in their research and training.</t>
  </si>
  <si>
    <t xml:space="preserve">Application of the knowledge gained by the students and researchers that I have trained on the same. </t>
  </si>
  <si>
    <t>Through the established networks, I was able to learn other new Models tha have been useful in my research work</t>
  </si>
  <si>
    <t>More such trainings should be done on annual basis across the region</t>
  </si>
  <si>
    <t>Kyrgyzstan</t>
  </si>
  <si>
    <t>The use of aqua crop in determination of crop water demand in the whole process of calculating crop water requirement</t>
  </si>
  <si>
    <t xml:space="preserve">No_x000D_
</t>
  </si>
  <si>
    <t>I did not.  However in my capacity as developer/co-developer of SAPWAT I have pr4esented many training sessions and talks on how to use the program.  this includes accent on more efficient water use.</t>
  </si>
  <si>
    <t>There is a needs for more efficient water use planning and water use in irrigation.</t>
  </si>
  <si>
    <t>Water productivity using Aquacrop software</t>
  </si>
  <si>
    <t xml:space="preserve">This capacity really opened the doors of opportunities related water acd climate change issues for me </t>
  </si>
  <si>
    <t>Having particpated in this capacity i choose a direction of my activity.</t>
  </si>
  <si>
    <t>I got more information from other journalists related water and their job and I dealed with my obtained knowledge and skills with my colleguas.</t>
  </si>
  <si>
    <t>Each journalist and other profession have to work independently. Having participated in this capacities i am also began to act independently.</t>
  </si>
  <si>
    <t xml:space="preserve">These capacities need more field trips to water related places and _x000D_
if it's possible to media organisation of that country where will be held the training. </t>
  </si>
  <si>
    <t xml:space="preserve">Till 2015 i'd like to see all of journalists who took part in such capacity with their works related water in any country togerther, where each of them will present their works done in during the decade. </t>
  </si>
  <si>
    <t>TO FIND OUT CROP WATER REQUIREMENT</t>
  </si>
  <si>
    <t>I HAVE USED AQUA CROP TO FIND OUT CROP WATER REQUIREMENT</t>
  </si>
  <si>
    <t>IT IS SIMPLIFIED WAY OF CALCULATING CROP WATER REQUIREMENT</t>
  </si>
  <si>
    <t>IT ENABLES YOU TO KNOW WHEN TO IRRIGATE AND HOW MUCH WATER TO APPLY</t>
  </si>
  <si>
    <t>IT HAS INCREASES MY KNOWLEDGE ON IRRIGATION RELATED ACTIVIETIES</t>
  </si>
  <si>
    <t>A NEED TO ESTABLISH EVALUATION MISSION TO SEE THE IMPACT OF THE COURSE TO THE PARTICIPANTS IN THEIR RESPECTIVE COUNTRIES ON THEIR NORMAL WORKING CONDITIONS.</t>
  </si>
  <si>
    <t xml:space="preserve"> THERE IS A NEED TO BRING TOGETHER PARTICIPANTS WHO ATTENDED THE SAME COURSE PREVIOUSLY, SO THAT THEY CAN SHARE THEIR EXPERIENCES, DIFFICULTIES, CHALLENGES, SUGGESTIONS AND PROPOSE THE WAY FORWARD IN ORDER TO COME OUT WITH FRUITFUL IDEAS!</t>
  </si>
  <si>
    <t>Canada</t>
  </si>
  <si>
    <t>I got new contacts. I can use these contacts for my daily work.</t>
  </si>
  <si>
    <t>Installation and operation of the Pressure reduction valve in the water supply network of the capital city of Borcina Fasso._x000D_
During the NRW session in Barcelona the discussion of economical level of leakage.</t>
  </si>
  <si>
    <t>The acquired knowledge regarding conference's organization skills has been incorporated by myself here in Bulgarian conferences organization.</t>
  </si>
  <si>
    <t>Through the conferences, workshops and the Manual for water loss reduction.</t>
  </si>
  <si>
    <t>Regional conferences in Bulgaria, Serbia and Romania.</t>
  </si>
  <si>
    <t>We learn about the different strategies to reduce UFW used in latinoamerican countries.</t>
  </si>
  <si>
    <t>we apply new ways to control the water theft in critical zones of the city</t>
  </si>
  <si>
    <t>I presented to my work team the different topics developed during the workshop</t>
  </si>
  <si>
    <t>We stablished a strong conecction with EAAB</t>
  </si>
  <si>
    <t>It´s important to get in the future contact with the american and the european water experience.</t>
  </si>
  <si>
    <t xml:space="preserve">_x000D_
Essentially learned the importance of loss reduction programs drinking water to the proper use of this and saving for our future generations inherit a good supply of fresh acute._x000D_
</t>
  </si>
  <si>
    <t xml:space="preserve">_x000D_
I incorporated what was learned in the aqueduct sectorized better control and applying the scientific instruments for better results_x000D_
</t>
  </si>
  <si>
    <t xml:space="preserve">_x000D_
Doing training in which the technical staff reduction program lost became involved_x000D_
</t>
  </si>
  <si>
    <t xml:space="preserve">_x000D_
Achieving lower by two percentage points in the rate of lost my country_x000D_
_x000D_
</t>
  </si>
  <si>
    <t xml:space="preserve">_x000D_
In the exchange of experiences with other colleagues_x000D_
_x000D_
</t>
  </si>
  <si>
    <t>none</t>
  </si>
  <si>
    <t xml:space="preserve">_x000D_
If possible in these activities have a plan equpo of translations for better understanding of the topics_x000D_
</t>
  </si>
  <si>
    <t>Austria</t>
  </si>
  <si>
    <t>It has been done when we publish together and tried to validate the software,then we did many courses about it to move all the information we learned to the students.</t>
  </si>
  <si>
    <t>By doing a workshop and teaching this software especially I was a teacher when I was in Syria before moving to Barcelona to complete my PhD</t>
  </si>
  <si>
    <t>Yes for sure but not in a very large extent.</t>
  </si>
  <si>
    <t xml:space="preserve">I hope to do some other courses and workshops about the same subject for the same participants </t>
  </si>
  <si>
    <t xml:space="preserve">In light of recent climatic changes I hope to concentrate on drought subject and climate change impacts on water resources. </t>
  </si>
  <si>
    <t>Uruguay</t>
  </si>
  <si>
    <t>Cropwat was an amazing useful software we were taught.</t>
  </si>
  <si>
    <t>It helped me out over my research particularly papers in agricultural topics.</t>
  </si>
  <si>
    <t>In my department some new MS students were willing to apply cropwat software, and I knew how to use and calibrate it. So I was helpful to others.</t>
  </si>
  <si>
    <t>We were agents in the workshop, we (i personally) tried to spread what I learned.</t>
  </si>
  <si>
    <t>Water management as the management of a vital natural resource of the environment need to have tools for coordination at different levels, accepting alternative uses and different interest.</t>
  </si>
  <si>
    <t xml:space="preserve">Realy my participation was included with a presentation of a transboudary groudwater project excecuted and responding questions. The complexity of water management and integrated water management was presented by me at the workshop. </t>
  </si>
  <si>
    <t>As a National Director for the Environment in Uruguay I have the chance to apply the IWM approach.</t>
  </si>
  <si>
    <t>The NAtional Water LAw of Uruguay is the best exsample, the main conceps was included and is the base for the water national policy.</t>
  </si>
  <si>
    <t>I have a strong network of proffesionals to interchange experiences and knowladge.</t>
  </si>
  <si>
    <t>United nations need to take the lead for the sustainable use of water in a more clear structure. The thematic area can not be under the private sector interest as it is in the present time.</t>
  </si>
  <si>
    <t>UN calling for a world meeting for the sustainable use of water and IWRM.</t>
  </si>
  <si>
    <t>shared the info to my students</t>
  </si>
  <si>
    <t>to my colleagues, through personal communication</t>
  </si>
  <si>
    <t>I had plenty of acquaintances and communicated them as required.</t>
  </si>
  <si>
    <t>I wished to see followup trainings</t>
  </si>
  <si>
    <t xml:space="preserve">- Prediction of crop development and production in under various soil water conditions using the AquaCrop water productivity model._x000D_
- determining sowing strategies in relation to the soil and climatic conditions (especially based on long term historical rainfall data) of a locality. This was applied with the use of AquaCrop_x000D_
    </t>
  </si>
  <si>
    <t xml:space="preserve">- calibration and validation of the AquaCrop model for barley production for water stressed environments_x000D_
- Modelling the effect of weed competition on barley yield in AquaCrop_x000D_
- calibration and validation of AquaCrop for barley production for various combinations of weed and soil fertility stresses in the northern highlands of Ethiopia._x000D_
- barley yield gaps analysis by comparing the observed yield with the yield simulated by AquaCrop for optimal growing conditions.    </t>
  </si>
  <si>
    <t xml:space="preserve">A PhD research was done in the applications of AquaCrop model in optimizing field management practices for a catchment in northern highlands of Ethiopia. A yield gap analysis was also done for barley for a catchment. The thesis is  near completion and will be ready to users. Further on, training on the application of AquaCrop in optimizing crop productivity by improving field management is planned to be off erred in near future. </t>
  </si>
  <si>
    <t>The same answer as explained in 3.3.</t>
  </si>
  <si>
    <t xml:space="preserve">The AquaCrop training that was offered in Cairo, and the case study presentations offered in Indonesia helped me a lot to improve my knowledge in the concepts of crop water productivity and applications of AquaCrop model.  </t>
  </si>
  <si>
    <t xml:space="preserve">1. To establish a network by involving personnels who are actively working in the fields of crop water productivity_x000D_
2. send newsletters about some findings or activities to members in order to share experiences and knowledge._x000D_
3. organize international workshops for presentations of papers on research findings and case studies on crop water productivity and related fields_x000D_
</t>
  </si>
  <si>
    <t>- supporting research, and capacity building (in form of training workshops, dispatch of updating newsletters etc)needs to be maintained as part of the activity for your institution.</t>
  </si>
  <si>
    <t>Soil-crop-water modeling</t>
  </si>
  <si>
    <t>I applied it for onion and published it internationally.</t>
  </si>
  <si>
    <t>To water management graduates and colleagues</t>
  </si>
  <si>
    <t>In data collection and feild experemints</t>
  </si>
  <si>
    <t>Arrange more workshops for us.</t>
  </si>
  <si>
    <t>Outstanding program in the history of water resources management.</t>
  </si>
  <si>
    <t>Crop water productivity using Aqua crop software</t>
  </si>
  <si>
    <t>In the designing of irrigation systems</t>
  </si>
  <si>
    <t>During meetings</t>
  </si>
  <si>
    <t>Further developments on the software should be distributed</t>
  </si>
  <si>
    <t>utilization of DI and to support this with extensive use of the new crop model. AquaCrop is the crop growth model developed by FAO.</t>
  </si>
  <si>
    <t xml:space="preserve">1)	Calibration and verification of the AquaCrop model for for wheat, rice and onion crops in limited water-resources conditions in my hometown._x000D_
2)	Development of crop water production functions (CWPFs) regarding new concept of water productivity-transpiration (WPtr) for agricultural products such as wheat, rice, corn and potato as global food crops for irrigation networks in iran._x000D_
</t>
  </si>
  <si>
    <t>1) journal papers (publications)_x000D_
2) research activities_x000D_
3) training</t>
  </si>
  <si>
    <t xml:space="preserve">Now, I have 2 research projects about deficit irrigation in Onion and tomato. Its supposed that I utilize AquCrop model to analyzing data.  </t>
  </si>
  <si>
    <t>1)The potential of the AquaCrop model in deficit irrigation will be practiced for more crops in dry area and results send to all participants._x000D_
2)Please provide few Conference and workshops in different countries.</t>
  </si>
  <si>
    <t>How to use the AquaCrop model on estimated the crop yield that can be expected in a given _x000D_
environment.The model will be useful to develop irrigation strategies under water deficit conditions, to find the most suitable crop calendar under rainfed conditions, and to obtain reliable yield estimates for field crops that can be expected under various environmental conditions and climate change scenarios.</t>
  </si>
  <si>
    <t>I convey these skills to students who are studying in the College of Agriculture Faculty - Sana'a University. And I intend to use this model in some research for the Crop water productivity.</t>
  </si>
  <si>
    <t>I am an assistant professor at Soil and Water Department in Agriculture Faculty - Sana'a University in Yemen. Normally, I convey these skills to my students especially who study in Soil and water Department.</t>
  </si>
  <si>
    <t>I train students to use the AquaCrop model on estimated the crop yield and crop water productivity  that can be expected in a various environment in Yemen.</t>
  </si>
  <si>
    <t>Support the activities of the training programs in the developing countries, particularly Yemen that is poor in water resources.</t>
  </si>
  <si>
    <t>Thank you</t>
  </si>
  <si>
    <t>Best methods to reduce contamination to the crops</t>
  </si>
  <si>
    <t>I incorporated safe use of waste water in agriculture in my lectures to students.</t>
  </si>
  <si>
    <t>I have good network but I have not started to ask for support from them</t>
  </si>
  <si>
    <t>The participants of this course should be helped to conduct trainings in their respective countries</t>
  </si>
  <si>
    <t>The participants of this training should be given more training on this issue</t>
  </si>
  <si>
    <t>China</t>
  </si>
  <si>
    <t>how much important  waste water in agriculture for our countries if we can use this resource in right method</t>
  </si>
  <si>
    <t xml:space="preserve"> we can provide farmers with useful information  and chose suitable crops for this quality of water   </t>
  </si>
  <si>
    <t>we always visit the farmers in the different regions , training ,  field day.</t>
  </si>
  <si>
    <t xml:space="preserve"> this activity allowed me to work in many committees about environment and protect the water resources , study to create water user association on treatment waste water plants</t>
  </si>
  <si>
    <t xml:space="preserve">Didn't know before that the waste water could be safely use for agricultural production </t>
  </si>
  <si>
    <t xml:space="preserve">awareness to my fellow colleague of waste water re-use </t>
  </si>
  <si>
    <t>incorporate the idea of waste water use to others</t>
  </si>
  <si>
    <t>The other people who are not attending to the course were  also get awareness of the safewater use to agriculture by providing them some reading  materials.</t>
  </si>
  <si>
    <t>By meeting and interchange wih various people during the workshop.</t>
  </si>
  <si>
    <t>It is important these kind of courses to be conducted frequently not only single time</t>
  </si>
  <si>
    <t>activities should be conducted frequently</t>
  </si>
  <si>
    <t>El Salvador</t>
  </si>
  <si>
    <t>I learned very useful tools in the field of development activity  (parameters, form of evaluation),and to describe experiences of other countries that are replicable in my country</t>
  </si>
  <si>
    <t>In my country we are working strategy sanitation and strategy of climate change, and wastewater reuse is an important part of both, so that what is learned in the workshop served to incorporate a more practical way and more based theme.</t>
  </si>
  <si>
    <t>I've shared some knowledge and workshop materials with the teams that are working on climate change strategies and environmental sanitation</t>
  </si>
  <si>
    <t>The inclusion of reuse of treated wastewater in environmental strategies</t>
  </si>
  <si>
    <t>I have not really used the contacts made during the activity, but if I consulted the website of UN-Water</t>
  </si>
  <si>
    <t>No really</t>
  </si>
  <si>
    <t>In El Salvador we would like to implement a pilot project reuse in the context of environmental sanitation strategy and would like the support and guidance of UN-Water</t>
  </si>
  <si>
    <t>Sri Lanka</t>
  </si>
  <si>
    <t>Saint Kitts and Nevis</t>
  </si>
  <si>
    <t>The vital use of waste water and the economic impact and value to can make in the water and the financial out comes of using this resource.</t>
  </si>
  <si>
    <t xml:space="preserve">Providing my Director of Agriculture and Policy makers with the information and knowledge gather for them to consider in the near future </t>
  </si>
  <si>
    <t xml:space="preserve">UNW-DPC is current disseminating the information along with other key stakeholders to get the message across of the importance of water resources and how we should manage our resource well. </t>
  </si>
  <si>
    <t xml:space="preserve">The use of water resources around the world be used in a sustainable manner for the generations to come </t>
  </si>
  <si>
    <t>our system of treating waste water is good as compared to other participating countries. There is still many issues to be adressed related to government policy on use of treated water and on its sale to planters.</t>
  </si>
  <si>
    <t>great condideation is given to quality of treated waste water for use in irrigation.</t>
  </si>
  <si>
    <t>a sensitisation programme on the safe use of treated water for irrigation has been proposed to local institiions and planters.</t>
  </si>
  <si>
    <t xml:space="preserve">awareness on achievemnents on the project of treating waste water for use in agriculture in different countries._x000D_
motivation to sensitise policy makers/planters on the safety aspect_x000D_
asuring the good quality of the treated waste water_x000D_
</t>
  </si>
  <si>
    <t xml:space="preserve">New contacts have enabled me to keep me updated on the recent activities implemented in this project, liaise with local partners to discuss on pertinent issues like sale of treated water to planters. </t>
  </si>
  <si>
    <t>capacity building of technicians in the process of treating waster water to assure qaulity_x000D_
capacity building of policy makers to convince govermnent on matters related financing the project</t>
  </si>
  <si>
    <t xml:space="preserve">no </t>
  </si>
  <si>
    <t>Republic of Moldova</t>
  </si>
  <si>
    <t xml:space="preserve">Rational ussage of limited water resources </t>
  </si>
  <si>
    <t>procedure of making NAP</t>
  </si>
  <si>
    <t>It helped me, based on of risk assessment, to advance my work plan for 2014 year</t>
  </si>
  <si>
    <t>Through seminars and Workshops in Serbia</t>
  </si>
  <si>
    <t>It reached to Serbian National committee for desertification</t>
  </si>
  <si>
    <t xml:space="preserve">Through the exchange of information._x000D_
</t>
  </si>
  <si>
    <t>You may organize video conferences several times a year</t>
  </si>
  <si>
    <t>To plan at least one annual Workshop</t>
  </si>
  <si>
    <t>General Principles of Developing Practive Risk Management Policies, importace of establishing early warning systems on effective drought management etc.</t>
  </si>
  <si>
    <t>For developing drought management policies of our country, we will make use of what we leared during the training.</t>
  </si>
  <si>
    <t>By preparing mission reports and presenting them to the related officials.</t>
  </si>
  <si>
    <t>We also presented some ideas that we learned from the training to officials who are not original participants.</t>
  </si>
  <si>
    <t>The training was a wonderful oportunity for us to meet people dealing with drught issues.</t>
  </si>
  <si>
    <t>If you could provide translation for all native languages, it would improve the participation and quality of the discussions.</t>
  </si>
  <si>
    <t>I think you should keep a close watch on the countries to develop their Drought Plans and organise future meetings to observe the progress.</t>
  </si>
  <si>
    <t xml:space="preserve">-there are different drought types which lead to economic, social and environment impacts _x000D_
-methods, indices and indicators to valuate the dimension of the drought on different sectors_x000D_
- main steps and conditions in order to develop efficient drought management policies taking into consideration the specific context of the each country_x000D_
</t>
  </si>
  <si>
    <t>better understanding of the concepts related to vulnerability and risk assessment of droughts support me in the elaboration of the strategic lines of the agriculture adaptation to the climate change</t>
  </si>
  <si>
    <t xml:space="preserve">discussions and workshop documents/country reports/case studies sharing with colleagues having  the same concerns/duties on drought managements policies in the institution  </t>
  </si>
  <si>
    <t>opportunity to develop a broader vision than original group of participants concerning actors, role played, domains and institutions involved on the drought topic(management, planning, information system, early warning system, so)</t>
  </si>
  <si>
    <t>-opportunity to propose projects at the national level or more country as partners with technical assistance under the organizations member of the UN-Water Initiative focused on developing drought management policies, methods and systems to monitor droughts, training of the specialists involved, developing of good practices to adapt and reduce the effects of the climate change in agriculture at the farm level_x000D_
-knowledge and experience exchange with other countries with similar problems in my region</t>
  </si>
  <si>
    <t xml:space="preserve">organizing of the workshop at the national level or few countries with similar specific country needs related to agricultural drought that involve representatives of policy makers, academic community and farmers organization(very important in my vision)  </t>
  </si>
  <si>
    <t xml:space="preserve">Particulary attention has to be paid: priorities of water use, cost of inaction and cost-benefit analysis as tools to convince policy makers in order to adopt the proper measures by economical, social and environmental point of view._x000D_
_x000D_
</t>
  </si>
  <si>
    <t>The situation in another countries and experience of UNU UNW</t>
  </si>
  <si>
    <t>In my presentations, I am teaching to the students, undergraduate and master candidates, at our University about the experience from the Workshop in Romania and about needs to make the National Drought policies, in our and other countries, affected.</t>
  </si>
  <si>
    <t>as I wrote in previous _x000D_
In my presentations, I am teaching to the students, undergraduate and master candidates, at our University about the experience from the Workshop in Romania and about needs to make the National Drought policies, in our and other countries, affected,_x000D_
but also at some workshops here, scientific and practical conferences, I am putting the knowledge from Workshop in papers, presentations, to not only students, but other stakeholders, from ministries, extension services,..</t>
  </si>
  <si>
    <t>Our all (participants - from different countries and institutions) wishes to continue on National Drought policies in our countries, supported by GEF or somebody and with the experiences of UNU UNW</t>
  </si>
  <si>
    <t>I hope that in my future projects I will participate together with other participating countries and we will make our National Drought policies, in our region/countries.</t>
  </si>
  <si>
    <t>to continue keep us together, through organisation next workshops and to prepare project in collaboration with us in regard these issues.</t>
  </si>
  <si>
    <t>To try to find some donor for the preparation and start of the implementation of the project in collaboration with us in establishing of National Drought policies in our region (countries).</t>
  </si>
  <si>
    <t>Total Survey Responses</t>
  </si>
  <si>
    <t>4.2 Additional Suggestions_x000D_
	 </t>
  </si>
  <si>
    <t xml:space="preserve">4.1 Feedback or suggestions </t>
  </si>
  <si>
    <t>1. 2 Occupation</t>
  </si>
  <si>
    <t xml:space="preserve">Non Governmental Organization </t>
  </si>
  <si>
    <t xml:space="preserve">
3.3 I have transferred the knowledge I acquired in this activity to others in my country.</t>
  </si>
  <si>
    <t>3.4 This capacity development activity led to impacts that reached beyond the original group of participants</t>
  </si>
  <si>
    <t>3.5 This activity allowed me to actively increase my professional networks, which have been useful for implementing my work in my country</t>
  </si>
  <si>
    <t xml:space="preserve">3.6 This activity has helped me understand the importance of taking multidisciplinary approaches to water-related issues.
</t>
  </si>
  <si>
    <t>UK</t>
  </si>
  <si>
    <t>Project</t>
  </si>
  <si>
    <t>Complete</t>
  </si>
  <si>
    <t>Incomplete</t>
  </si>
  <si>
    <t>Totals</t>
  </si>
  <si>
    <t xml:space="preserve">With the help of new contacts i am always receives the new information related water events; with their assistance i took part in other water events, which played a very important role in my profession.  </t>
  </si>
  <si>
    <t>I have got the publications of the Programme and I got information about major problems in other countries e.g. non revenued water.</t>
  </si>
  <si>
    <r>
      <t xml:space="preserve">I have learned how I use AquaCrop in estimating for </t>
    </r>
    <r>
      <rPr>
        <sz val="11"/>
        <color theme="9" tint="-0.249977111117893"/>
        <rFont val="Calibri"/>
        <family val="2"/>
        <scheme val="minor"/>
      </rPr>
      <t>vegetation cover and crop productivity</t>
    </r>
  </si>
  <si>
    <t>Agree</t>
  </si>
  <si>
    <t>Disagree</t>
  </si>
  <si>
    <t>Data</t>
  </si>
  <si>
    <t>Graph</t>
  </si>
  <si>
    <t xml:space="preserve">  </t>
  </si>
  <si>
    <t>Q</t>
  </si>
  <si>
    <t>Regional Workshops for National Drought Management Policies</t>
  </si>
  <si>
    <t>Yemen's capital 'will run out of water by 2025_x000D_
[SANA'A, YEMEN] Water shortages in Yemen will squeeze agriculture to such an extent that 750,000 jobs could disappear and incomes could drop by a quarter within a decade, according to a report._x000D_
_x000D_
Poor water management and the enormous consumption of water for the farming of the popular stimulant khat are blamed for the predicted water shortages, which experts say could lead to the capital Sana'a running out of water by around 2025._x000D_
_x000D_
The report was produced by McKinsey&amp;Company, an international management consulting firm, which was charged by the Yemeni government with identifying ten governmental priorities for the next decade. A preliminary draft of the report was released last month (24 September)._x000D_
_x000D_
Yemen has no rivers, so the main sources of water are groundwater and rain. The study warns that almost 90 per cent of the country's available freshwater is used for agriculture._x000D_
_x000D_
"Sana'a, the Yemeni capital, located 2,150 metres above sea level and 226 kilometres from the Red Sea shore, is facing depletion of its main groundwater basin," said Mohamed Soltan, a hydrology expert who manages the city's groundwater basins. "Sana'a will be the first city in the world to run out of water by 2025."_x000D_
_x000D_
"Random drilling of wells and the misuse of drilling technology are the main reasons for the intensive consumption of groundwater in Yemen," said Nayef Abu-Lohom, vice-president of the Water and Environment Center at Sana'a University. "This, in addition to lack of proper management for water resources, as most of these wells are used to irrigate khat plants."_x000D_
_x000D_
According to the National Agricultural Research Institution, khat consumes around 6,300 cubic metres of water per hectare, whereas wheat consumes 4,300 cubic metres. In Sana'a alone, khat plants consume 60 million cubic metres of water per year — twice the amount consumed by its citizens.  _x000D_
_x000D_
Khat is widely cultivated because it earns farmers far more than other crops — about five times as much as fruit, for example._x000D_
_x000D_
Moufeed El Halemy, co-deputy of Yemen's Ministry of Water and Environment, told SciDev.Net that the national water sector reform plan "will enforce regulations on well drilling, and the efficiency of khat irrigation, among other measures"._x000D_
_x000D_
He added that the ministry is working on a plan to provide enough water for Sana'a, but that no details have yet been announced._x000D_
_x000D_
The Yemeni government's ten-point plan includes tackling issues such as corruption, population growth, gender inequality and infrastructure</t>
  </si>
  <si>
    <t>N.</t>
  </si>
  <si>
    <t xml:space="preserve">*Comments were not mandatory </t>
  </si>
</sst>
</file>

<file path=xl/styles.xml><?xml version="1.0" encoding="utf-8"?>
<styleSheet xmlns="http://schemas.openxmlformats.org/spreadsheetml/2006/main">
  <numFmts count="1">
    <numFmt numFmtId="164" formatCode="0.0%"/>
  </numFmts>
  <fonts count="11">
    <font>
      <sz val="11"/>
      <color theme="1"/>
      <name val="Calibri"/>
      <family val="2"/>
      <scheme val="minor"/>
    </font>
    <font>
      <b/>
      <sz val="11"/>
      <color theme="1"/>
      <name val="Calibri"/>
      <family val="2"/>
      <scheme val="minor"/>
    </font>
    <font>
      <b/>
      <sz val="18"/>
      <color theme="1"/>
      <name val="Calibri"/>
      <family val="2"/>
      <scheme val="minor"/>
    </font>
    <font>
      <sz val="11"/>
      <color theme="1"/>
      <name val="Calibri"/>
      <family val="2"/>
      <scheme val="minor"/>
    </font>
    <font>
      <sz val="11"/>
      <color theme="0"/>
      <name val="Calibri"/>
      <family val="2"/>
      <scheme val="minor"/>
    </font>
    <font>
      <sz val="11"/>
      <color rgb="FF000000"/>
      <name val="Calibri"/>
      <family val="2"/>
      <scheme val="minor"/>
    </font>
    <font>
      <sz val="11"/>
      <name val="Calibri"/>
      <family val="2"/>
      <scheme val="minor"/>
    </font>
    <font>
      <b/>
      <sz val="16"/>
      <color theme="1"/>
      <name val="Calibri"/>
      <family val="2"/>
      <scheme val="minor"/>
    </font>
    <font>
      <b/>
      <sz val="16"/>
      <name val="Calibri"/>
      <family val="2"/>
      <scheme val="minor"/>
    </font>
    <font>
      <b/>
      <sz val="10"/>
      <name val="Calibri"/>
      <family val="2"/>
      <scheme val="minor"/>
    </font>
    <font>
      <sz val="11"/>
      <color theme="9" tint="-0.249977111117893"/>
      <name val="Calibri"/>
      <family val="2"/>
      <scheme val="minor"/>
    </font>
  </fonts>
  <fills count="6">
    <fill>
      <patternFill patternType="none"/>
    </fill>
    <fill>
      <patternFill patternType="gray125"/>
    </fill>
    <fill>
      <patternFill patternType="solid">
        <fgColor theme="6" tint="0.39997558519241921"/>
        <bgColor indexed="65"/>
      </patternFill>
    </fill>
    <fill>
      <patternFill patternType="solid">
        <fgColor theme="6" tint="0.79998168889431442"/>
        <bgColor indexed="64"/>
      </patternFill>
    </fill>
    <fill>
      <patternFill patternType="solid">
        <fgColor theme="8" tint="0.79998168889431442"/>
        <bgColor indexed="64"/>
      </patternFill>
    </fill>
    <fill>
      <patternFill patternType="solid">
        <fgColor theme="8" tint="0.39997558519241921"/>
        <bgColor indexed="64"/>
      </patternFill>
    </fill>
  </fills>
  <borders count="36">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right/>
      <top/>
      <bottom style="medium">
        <color indexed="64"/>
      </bottom>
      <diagonal/>
    </border>
  </borders>
  <cellStyleXfs count="3">
    <xf numFmtId="0" fontId="0" fillId="0" borderId="0"/>
    <xf numFmtId="9" fontId="3" fillId="0" borderId="0" applyFont="0" applyFill="0" applyBorder="0" applyAlignment="0" applyProtection="0"/>
    <xf numFmtId="0" fontId="4" fillId="2" borderId="0" applyNumberFormat="0" applyBorder="0" applyAlignment="0" applyProtection="0"/>
  </cellStyleXfs>
  <cellXfs count="175">
    <xf numFmtId="0" fontId="0" fillId="0" borderId="0" xfId="0"/>
    <xf numFmtId="0" fontId="0" fillId="0" borderId="0" xfId="0" applyAlignment="1">
      <alignment vertical="top" wrapText="1"/>
    </xf>
    <xf numFmtId="0" fontId="2" fillId="0" borderId="1" xfId="0" applyFont="1" applyBorder="1"/>
    <xf numFmtId="0" fontId="0" fillId="0" borderId="8" xfId="0" applyBorder="1"/>
    <xf numFmtId="0" fontId="6" fillId="0" borderId="8" xfId="0" applyFont="1" applyBorder="1" applyProtection="1">
      <protection locked="0"/>
    </xf>
    <xf numFmtId="0" fontId="0" fillId="0" borderId="5" xfId="0" applyBorder="1"/>
    <xf numFmtId="0" fontId="1" fillId="0" borderId="3" xfId="0" applyFont="1" applyBorder="1"/>
    <xf numFmtId="0" fontId="1" fillId="0" borderId="2" xfId="0" applyFont="1" applyBorder="1"/>
    <xf numFmtId="9" fontId="0" fillId="0" borderId="8" xfId="1" applyFont="1" applyBorder="1"/>
    <xf numFmtId="9" fontId="0" fillId="0" borderId="8" xfId="0" applyNumberFormat="1" applyBorder="1"/>
    <xf numFmtId="0" fontId="1" fillId="0" borderId="8" xfId="0" applyFont="1" applyBorder="1" applyAlignment="1">
      <alignment horizontal="right"/>
    </xf>
    <xf numFmtId="0" fontId="6" fillId="0" borderId="12" xfId="0" applyFont="1" applyBorder="1" applyProtection="1">
      <protection locked="0"/>
    </xf>
    <xf numFmtId="0" fontId="1" fillId="0" borderId="8" xfId="0" applyFont="1" applyBorder="1"/>
    <xf numFmtId="9" fontId="1" fillId="0" borderId="8" xfId="1" applyFont="1" applyBorder="1"/>
    <xf numFmtId="9" fontId="1" fillId="0" borderId="8" xfId="0" applyNumberFormat="1" applyFont="1" applyBorder="1"/>
    <xf numFmtId="0" fontId="0" fillId="0" borderId="0" xfId="0" applyBorder="1"/>
    <xf numFmtId="0" fontId="0" fillId="0" borderId="0" xfId="0" applyFill="1" applyBorder="1"/>
    <xf numFmtId="0" fontId="0" fillId="0" borderId="0" xfId="0" applyBorder="1" applyAlignment="1">
      <alignment vertical="top" wrapText="1"/>
    </xf>
    <xf numFmtId="0" fontId="0" fillId="0" borderId="0" xfId="0" applyFill="1" applyBorder="1" applyAlignment="1">
      <alignment vertical="top" wrapText="1"/>
    </xf>
    <xf numFmtId="0" fontId="0" fillId="0" borderId="0" xfId="0" applyFill="1"/>
    <xf numFmtId="0" fontId="1" fillId="0" borderId="0" xfId="0" applyFont="1" applyBorder="1"/>
    <xf numFmtId="0" fontId="1" fillId="4" borderId="1" xfId="0" applyFont="1" applyFill="1" applyBorder="1" applyProtection="1">
      <protection locked="0"/>
    </xf>
    <xf numFmtId="0" fontId="1" fillId="0" borderId="18" xfId="0" applyFont="1" applyFill="1" applyBorder="1" applyAlignment="1" applyProtection="1">
      <alignment wrapText="1"/>
      <protection locked="0"/>
    </xf>
    <xf numFmtId="0" fontId="1" fillId="4" borderId="16" xfId="0" applyFont="1" applyFill="1" applyBorder="1" applyAlignment="1" applyProtection="1">
      <alignment vertical="top" wrapText="1"/>
      <protection locked="0"/>
    </xf>
    <xf numFmtId="0" fontId="1" fillId="4" borderId="17" xfId="0" applyFont="1" applyFill="1" applyBorder="1" applyAlignment="1" applyProtection="1">
      <alignment vertical="top" wrapText="1"/>
      <protection locked="0"/>
    </xf>
    <xf numFmtId="0" fontId="0" fillId="0" borderId="23" xfId="0" applyBorder="1" applyAlignment="1" applyProtection="1">
      <alignment wrapText="1"/>
      <protection locked="0"/>
    </xf>
    <xf numFmtId="0" fontId="0" fillId="0" borderId="26" xfId="0" applyBorder="1" applyAlignment="1" applyProtection="1">
      <alignment wrapText="1"/>
      <protection locked="0"/>
    </xf>
    <xf numFmtId="0" fontId="0" fillId="0" borderId="28" xfId="0" applyBorder="1" applyAlignment="1" applyProtection="1">
      <alignment wrapText="1"/>
      <protection locked="0"/>
    </xf>
    <xf numFmtId="0" fontId="0" fillId="0" borderId="23" xfId="0" applyBorder="1" applyAlignment="1" applyProtection="1">
      <alignment vertical="top" wrapText="1"/>
      <protection locked="0"/>
    </xf>
    <xf numFmtId="0" fontId="0" fillId="0" borderId="26" xfId="0" applyBorder="1" applyAlignment="1" applyProtection="1">
      <alignment vertical="top" wrapText="1"/>
      <protection locked="0"/>
    </xf>
    <xf numFmtId="0" fontId="0" fillId="0" borderId="8" xfId="0" applyBorder="1" applyAlignment="1" applyProtection="1">
      <alignment vertical="top" wrapText="1"/>
      <protection locked="0"/>
    </xf>
    <xf numFmtId="0" fontId="0" fillId="0" borderId="28" xfId="0" applyBorder="1" applyAlignment="1" applyProtection="1">
      <alignment vertical="top" wrapText="1"/>
      <protection locked="0"/>
    </xf>
    <xf numFmtId="0" fontId="0" fillId="0" borderId="30" xfId="0" applyBorder="1"/>
    <xf numFmtId="0" fontId="0" fillId="0" borderId="23" xfId="0" applyBorder="1"/>
    <xf numFmtId="0" fontId="0" fillId="0" borderId="24" xfId="0" applyBorder="1"/>
    <xf numFmtId="0" fontId="0" fillId="0" borderId="25" xfId="0" applyBorder="1"/>
    <xf numFmtId="0" fontId="0" fillId="0" borderId="26" xfId="0" applyBorder="1"/>
    <xf numFmtId="0" fontId="0" fillId="0" borderId="27" xfId="0" applyBorder="1"/>
    <xf numFmtId="0" fontId="0" fillId="0" borderId="26" xfId="0" applyBorder="1" applyAlignment="1">
      <alignment vertical="top" wrapText="1"/>
    </xf>
    <xf numFmtId="0" fontId="0" fillId="0" borderId="0" xfId="0" applyBorder="1" applyAlignment="1">
      <alignment vertical="top"/>
    </xf>
    <xf numFmtId="0" fontId="0" fillId="0" borderId="29" xfId="0" applyBorder="1"/>
    <xf numFmtId="0" fontId="0" fillId="0" borderId="26" xfId="0" applyBorder="1" applyAlignment="1">
      <alignment vertical="top"/>
    </xf>
    <xf numFmtId="0" fontId="0" fillId="0" borderId="28" xfId="0" applyBorder="1" applyAlignment="1">
      <alignment vertical="top"/>
    </xf>
    <xf numFmtId="0" fontId="0" fillId="0" borderId="12" xfId="0" applyBorder="1" applyAlignment="1">
      <alignment vertical="top"/>
    </xf>
    <xf numFmtId="0" fontId="0" fillId="0" borderId="33" xfId="0" applyBorder="1"/>
    <xf numFmtId="0" fontId="7" fillId="0" borderId="0" xfId="0" applyFont="1" applyBorder="1" applyAlignment="1">
      <alignment vertical="top"/>
    </xf>
    <xf numFmtId="0" fontId="1" fillId="0" borderId="32" xfId="0" applyFont="1" applyBorder="1"/>
    <xf numFmtId="0" fontId="1" fillId="0" borderId="11" xfId="0" applyFont="1" applyBorder="1" applyAlignment="1">
      <alignment horizontal="right" vertical="top" wrapText="1"/>
    </xf>
    <xf numFmtId="0" fontId="1" fillId="0" borderId="7" xfId="0" applyFont="1" applyBorder="1"/>
    <xf numFmtId="0" fontId="0" fillId="0" borderId="23" xfId="0" applyBorder="1" applyAlignment="1">
      <alignment vertical="top"/>
    </xf>
    <xf numFmtId="0" fontId="1" fillId="0" borderId="22" xfId="0" applyFont="1" applyBorder="1" applyAlignment="1">
      <alignment horizontal="right" vertical="top"/>
    </xf>
    <xf numFmtId="0" fontId="0" fillId="0" borderId="32" xfId="0" applyBorder="1"/>
    <xf numFmtId="0" fontId="1" fillId="0" borderId="32" xfId="0" applyFont="1" applyBorder="1" applyAlignment="1">
      <alignment horizontal="right"/>
    </xf>
    <xf numFmtId="0" fontId="0" fillId="0" borderId="26" xfId="0" applyFont="1" applyBorder="1" applyAlignment="1">
      <alignment vertical="top"/>
    </xf>
    <xf numFmtId="0" fontId="1" fillId="0" borderId="27" xfId="0" applyFont="1" applyBorder="1"/>
    <xf numFmtId="0" fontId="0" fillId="0" borderId="28" xfId="0" applyBorder="1"/>
    <xf numFmtId="0" fontId="1" fillId="0" borderId="22" xfId="0" applyFont="1" applyBorder="1" applyAlignment="1">
      <alignment horizontal="right"/>
    </xf>
    <xf numFmtId="0" fontId="1" fillId="0" borderId="20" xfId="0" applyFont="1" applyFill="1" applyBorder="1" applyAlignment="1" applyProtection="1">
      <alignment horizontal="right" vertical="top" wrapText="1"/>
      <protection locked="0"/>
    </xf>
    <xf numFmtId="0" fontId="0" fillId="0" borderId="9" xfId="0" applyBorder="1"/>
    <xf numFmtId="0" fontId="0" fillId="0" borderId="12" xfId="0" applyBorder="1" applyAlignment="1" applyProtection="1">
      <alignment vertical="top" wrapText="1"/>
      <protection locked="0"/>
    </xf>
    <xf numFmtId="0" fontId="1" fillId="0" borderId="20" xfId="0" applyFont="1" applyBorder="1" applyAlignment="1">
      <alignment horizontal="right" vertical="top" wrapText="1"/>
    </xf>
    <xf numFmtId="0" fontId="0" fillId="0" borderId="19" xfId="0" applyBorder="1"/>
    <xf numFmtId="0" fontId="0" fillId="0" borderId="22" xfId="0" applyBorder="1" applyAlignment="1">
      <alignment horizontal="right"/>
    </xf>
    <xf numFmtId="0" fontId="0" fillId="0" borderId="31" xfId="0" applyBorder="1"/>
    <xf numFmtId="9" fontId="0" fillId="0" borderId="32" xfId="0" applyNumberFormat="1" applyBorder="1"/>
    <xf numFmtId="9" fontId="0" fillId="0" borderId="32" xfId="1" applyFont="1" applyBorder="1"/>
    <xf numFmtId="9" fontId="0" fillId="0" borderId="31" xfId="1" applyFont="1" applyBorder="1"/>
    <xf numFmtId="0" fontId="0" fillId="0" borderId="8" xfId="0" applyFont="1" applyBorder="1" applyAlignment="1">
      <alignment horizontal="right"/>
    </xf>
    <xf numFmtId="0" fontId="0" fillId="0" borderId="8" xfId="0" applyFont="1" applyBorder="1"/>
    <xf numFmtId="9" fontId="3" fillId="0" borderId="8" xfId="1" applyFont="1" applyBorder="1"/>
    <xf numFmtId="0" fontId="1" fillId="0" borderId="20" xfId="0" applyFont="1" applyBorder="1" applyAlignment="1">
      <alignment horizontal="right"/>
    </xf>
    <xf numFmtId="0" fontId="1" fillId="0" borderId="21" xfId="0" applyFont="1" applyBorder="1"/>
    <xf numFmtId="164" fontId="0" fillId="0" borderId="0" xfId="0" applyNumberFormat="1"/>
    <xf numFmtId="164" fontId="0" fillId="0" borderId="25" xfId="1" applyNumberFormat="1" applyFont="1" applyBorder="1"/>
    <xf numFmtId="164" fontId="0" fillId="0" borderId="27" xfId="1" applyNumberFormat="1" applyFont="1" applyBorder="1"/>
    <xf numFmtId="164" fontId="0" fillId="0" borderId="33" xfId="1" applyNumberFormat="1" applyFont="1" applyBorder="1"/>
    <xf numFmtId="164" fontId="1" fillId="0" borderId="19" xfId="0" applyNumberFormat="1" applyFont="1" applyBorder="1"/>
    <xf numFmtId="0" fontId="1" fillId="3" borderId="2" xfId="0" applyFont="1" applyFill="1" applyBorder="1"/>
    <xf numFmtId="0" fontId="1" fillId="3" borderId="3" xfId="0" applyFont="1" applyFill="1" applyBorder="1"/>
    <xf numFmtId="0" fontId="0" fillId="3" borderId="4" xfId="0" applyFill="1" applyBorder="1" applyAlignment="1">
      <alignment horizontal="right"/>
    </xf>
    <xf numFmtId="0" fontId="0" fillId="3" borderId="5" xfId="0" applyFill="1" applyBorder="1"/>
    <xf numFmtId="0" fontId="0" fillId="3" borderId="6" xfId="0" applyFill="1" applyBorder="1" applyAlignment="1">
      <alignment horizontal="right"/>
    </xf>
    <xf numFmtId="0" fontId="0" fillId="3" borderId="7" xfId="0" applyFill="1" applyBorder="1"/>
    <xf numFmtId="0" fontId="2" fillId="3" borderId="1" xfId="0" applyFont="1" applyFill="1" applyBorder="1" applyAlignment="1">
      <alignment wrapText="1"/>
    </xf>
    <xf numFmtId="0" fontId="7" fillId="3" borderId="10" xfId="0" applyFont="1" applyFill="1" applyBorder="1" applyAlignment="1">
      <alignment vertical="top"/>
    </xf>
    <xf numFmtId="0" fontId="7" fillId="3" borderId="10" xfId="0" applyFont="1" applyFill="1" applyBorder="1" applyAlignment="1">
      <alignment vertical="top" wrapText="1"/>
    </xf>
    <xf numFmtId="0" fontId="7" fillId="3" borderId="1" xfId="0" applyFont="1" applyFill="1" applyBorder="1" applyAlignment="1">
      <alignment vertical="top" wrapText="1"/>
    </xf>
    <xf numFmtId="164" fontId="0" fillId="3" borderId="3" xfId="0" applyNumberFormat="1" applyFill="1" applyBorder="1"/>
    <xf numFmtId="0" fontId="0" fillId="0" borderId="0" xfId="0" applyBorder="1" applyAlignment="1"/>
    <xf numFmtId="0" fontId="5" fillId="0" borderId="0" xfId="0" applyFont="1" applyBorder="1" applyAlignment="1"/>
    <xf numFmtId="0" fontId="0" fillId="0" borderId="2" xfId="0" applyBorder="1" applyAlignment="1"/>
    <xf numFmtId="0" fontId="5" fillId="0" borderId="30" xfId="0" applyFont="1" applyBorder="1" applyAlignment="1"/>
    <xf numFmtId="0" fontId="0" fillId="0" borderId="4" xfId="0" applyBorder="1" applyAlignment="1"/>
    <xf numFmtId="0" fontId="8" fillId="3" borderId="22" xfId="2" applyFont="1" applyFill="1" applyBorder="1" applyAlignment="1"/>
    <xf numFmtId="0" fontId="2" fillId="4" borderId="1" xfId="0" applyFont="1" applyFill="1" applyBorder="1" applyAlignment="1">
      <alignment wrapText="1"/>
    </xf>
    <xf numFmtId="0" fontId="7" fillId="4" borderId="10" xfId="0" applyFont="1" applyFill="1" applyBorder="1" applyAlignment="1">
      <alignment vertical="top"/>
    </xf>
    <xf numFmtId="0" fontId="7" fillId="4" borderId="10" xfId="0" applyFont="1" applyFill="1" applyBorder="1" applyAlignment="1">
      <alignment vertical="top" wrapText="1"/>
    </xf>
    <xf numFmtId="0" fontId="1" fillId="4" borderId="3" xfId="0" applyFont="1" applyFill="1" applyBorder="1"/>
    <xf numFmtId="0" fontId="1" fillId="4" borderId="2" xfId="0" applyFont="1" applyFill="1" applyBorder="1"/>
    <xf numFmtId="0" fontId="0" fillId="4" borderId="2" xfId="0" applyFill="1" applyBorder="1"/>
    <xf numFmtId="0" fontId="0" fillId="4" borderId="3" xfId="0" applyFill="1" applyBorder="1"/>
    <xf numFmtId="0" fontId="0" fillId="4" borderId="4" xfId="0" applyFill="1" applyBorder="1"/>
    <xf numFmtId="0" fontId="0" fillId="4" borderId="5" xfId="0" applyFill="1" applyBorder="1"/>
    <xf numFmtId="0" fontId="0" fillId="4" borderId="6" xfId="0" applyFill="1" applyBorder="1"/>
    <xf numFmtId="0" fontId="0" fillId="4" borderId="7" xfId="0" applyFill="1" applyBorder="1"/>
    <xf numFmtId="0" fontId="7" fillId="4" borderId="1" xfId="0" applyFont="1" applyFill="1" applyBorder="1" applyAlignment="1">
      <alignment vertical="top" wrapText="1"/>
    </xf>
    <xf numFmtId="0" fontId="7" fillId="4" borderId="34" xfId="0" applyFont="1" applyFill="1" applyBorder="1" applyAlignment="1">
      <alignment vertical="top"/>
    </xf>
    <xf numFmtId="9" fontId="1" fillId="4" borderId="3" xfId="1" applyFont="1" applyFill="1" applyBorder="1"/>
    <xf numFmtId="0" fontId="7" fillId="4" borderId="1" xfId="0" applyFont="1" applyFill="1" applyBorder="1" applyAlignment="1">
      <alignment vertical="top"/>
    </xf>
    <xf numFmtId="0" fontId="1" fillId="4" borderId="1" xfId="0" applyFont="1" applyFill="1" applyBorder="1"/>
    <xf numFmtId="0" fontId="1" fillId="4" borderId="5" xfId="0" applyFont="1" applyFill="1" applyBorder="1"/>
    <xf numFmtId="0" fontId="1" fillId="4" borderId="7" xfId="0" applyFont="1" applyFill="1" applyBorder="1"/>
    <xf numFmtId="0" fontId="9" fillId="3" borderId="31" xfId="2" applyFont="1" applyFill="1" applyBorder="1" applyAlignment="1"/>
    <xf numFmtId="0" fontId="9" fillId="3" borderId="32" xfId="2" applyFont="1" applyFill="1" applyBorder="1" applyAlignment="1"/>
    <xf numFmtId="0" fontId="1" fillId="0" borderId="8" xfId="0" applyFont="1" applyBorder="1" applyAlignment="1">
      <alignment horizontal="right"/>
    </xf>
    <xf numFmtId="9" fontId="0" fillId="0" borderId="0" xfId="0" applyNumberFormat="1"/>
    <xf numFmtId="0" fontId="0" fillId="5" borderId="1" xfId="0" applyFill="1" applyBorder="1"/>
    <xf numFmtId="0" fontId="7" fillId="0" borderId="2" xfId="0" applyFont="1" applyBorder="1"/>
    <xf numFmtId="0" fontId="7" fillId="0" borderId="6" xfId="0" applyFont="1" applyBorder="1"/>
    <xf numFmtId="0" fontId="7" fillId="5" borderId="10" xfId="0" applyFont="1" applyFill="1" applyBorder="1" applyAlignment="1">
      <alignment vertical="top" wrapText="1"/>
    </xf>
    <xf numFmtId="0" fontId="7" fillId="5" borderId="1" xfId="0" applyFont="1" applyFill="1" applyBorder="1" applyAlignment="1">
      <alignment vertical="top" wrapText="1"/>
    </xf>
    <xf numFmtId="0" fontId="2" fillId="4" borderId="1" xfId="0" applyFont="1" applyFill="1" applyBorder="1" applyAlignment="1">
      <alignment vertical="top" wrapText="1"/>
    </xf>
    <xf numFmtId="0" fontId="2" fillId="4" borderId="1" xfId="0" applyFont="1" applyFill="1" applyBorder="1" applyAlignment="1">
      <alignment horizontal="left" vertical="top" wrapText="1"/>
    </xf>
    <xf numFmtId="0" fontId="1" fillId="4" borderId="15" xfId="0" applyFont="1" applyFill="1" applyBorder="1" applyAlignment="1" applyProtection="1">
      <alignment vertical="top" wrapText="1"/>
      <protection locked="0"/>
    </xf>
    <xf numFmtId="0" fontId="0" fillId="0" borderId="0" xfId="0" applyAlignment="1">
      <alignment vertical="top"/>
    </xf>
    <xf numFmtId="0" fontId="1" fillId="4" borderId="17" xfId="0" applyFont="1" applyFill="1" applyBorder="1" applyAlignment="1" applyProtection="1">
      <alignment horizontal="left" vertical="top" wrapText="1"/>
      <protection locked="0"/>
    </xf>
    <xf numFmtId="0" fontId="0" fillId="0" borderId="8" xfId="0" applyFill="1" applyBorder="1" applyAlignment="1" applyProtection="1">
      <alignment horizontal="left" vertical="top" wrapText="1"/>
      <protection locked="0"/>
    </xf>
    <xf numFmtId="0" fontId="1" fillId="0" borderId="19" xfId="0" applyFont="1" applyFill="1" applyBorder="1" applyAlignment="1" applyProtection="1">
      <alignment wrapText="1"/>
      <protection locked="0"/>
    </xf>
    <xf numFmtId="0" fontId="0" fillId="0" borderId="14" xfId="0" applyFill="1" applyBorder="1" applyAlignment="1" applyProtection="1">
      <alignment vertical="top" wrapText="1"/>
      <protection locked="0"/>
    </xf>
    <xf numFmtId="0" fontId="0" fillId="0" borderId="24" xfId="0" applyFill="1" applyBorder="1" applyAlignment="1" applyProtection="1">
      <alignment vertical="top" wrapText="1"/>
      <protection locked="0"/>
    </xf>
    <xf numFmtId="0" fontId="0" fillId="0" borderId="8" xfId="0" applyFill="1" applyBorder="1" applyAlignment="1" applyProtection="1">
      <alignment vertical="top" wrapText="1"/>
      <protection locked="0"/>
    </xf>
    <xf numFmtId="0" fontId="0" fillId="0" borderId="0" xfId="0" applyFill="1" applyAlignment="1">
      <alignment vertical="top" wrapText="1"/>
    </xf>
    <xf numFmtId="0" fontId="0" fillId="0" borderId="0" xfId="0" applyAlignment="1"/>
    <xf numFmtId="0" fontId="0" fillId="0" borderId="0" xfId="0" applyAlignment="1">
      <alignment horizontal="left"/>
    </xf>
    <xf numFmtId="0" fontId="0" fillId="4" borderId="15" xfId="0" applyFont="1" applyFill="1" applyBorder="1" applyAlignment="1" applyProtection="1">
      <alignment horizontal="left" vertical="top" wrapText="1" indent="2"/>
      <protection locked="0"/>
    </xf>
    <xf numFmtId="0" fontId="0" fillId="0" borderId="14" xfId="0" applyFont="1" applyFill="1" applyBorder="1" applyAlignment="1" applyProtection="1">
      <alignment horizontal="left" vertical="top" wrapText="1" indent="2"/>
      <protection locked="0"/>
    </xf>
    <xf numFmtId="0" fontId="0" fillId="0" borderId="8" xfId="0" applyFont="1" applyFill="1" applyBorder="1" applyAlignment="1" applyProtection="1">
      <alignment horizontal="left" vertical="top" wrapText="1" indent="2"/>
      <protection locked="0"/>
    </xf>
    <xf numFmtId="0" fontId="0" fillId="0" borderId="0" xfId="0" applyFont="1" applyAlignment="1">
      <alignment horizontal="left" indent="2"/>
    </xf>
    <xf numFmtId="0" fontId="0" fillId="4" borderId="15" xfId="0" applyFont="1" applyFill="1" applyBorder="1" applyAlignment="1" applyProtection="1">
      <alignment horizontal="left" vertical="top" indent="2"/>
      <protection locked="0"/>
    </xf>
    <xf numFmtId="0" fontId="1" fillId="4" borderId="20" xfId="0" applyFont="1" applyFill="1" applyBorder="1" applyAlignment="1" applyProtection="1">
      <alignment vertical="top"/>
      <protection locked="0"/>
    </xf>
    <xf numFmtId="0" fontId="1" fillId="0" borderId="21" xfId="0" applyFont="1" applyFill="1" applyBorder="1" applyAlignment="1" applyProtection="1">
      <alignment vertical="top"/>
      <protection locked="0"/>
    </xf>
    <xf numFmtId="0" fontId="1" fillId="0" borderId="19" xfId="0" applyFont="1" applyFill="1" applyBorder="1" applyAlignment="1" applyProtection="1">
      <alignment vertical="top"/>
      <protection locked="0"/>
    </xf>
    <xf numFmtId="0" fontId="0" fillId="0" borderId="0" xfId="0" applyFont="1" applyAlignment="1">
      <alignment vertical="top"/>
    </xf>
    <xf numFmtId="0" fontId="1" fillId="4" borderId="8" xfId="0" applyFont="1" applyFill="1" applyBorder="1" applyAlignment="1" applyProtection="1">
      <alignment vertical="top" wrapText="1"/>
      <protection locked="0"/>
    </xf>
    <xf numFmtId="0" fontId="0" fillId="4" borderId="8" xfId="0" applyFont="1" applyFill="1" applyBorder="1" applyAlignment="1" applyProtection="1">
      <alignment horizontal="left" vertical="top" wrapText="1" indent="2"/>
      <protection locked="0"/>
    </xf>
    <xf numFmtId="0" fontId="0" fillId="4" borderId="8" xfId="0" applyFont="1" applyFill="1" applyBorder="1" applyAlignment="1" applyProtection="1">
      <alignment horizontal="left" vertical="top" indent="2"/>
      <protection locked="0"/>
    </xf>
    <xf numFmtId="0" fontId="0" fillId="0" borderId="0" xfId="0" applyFill="1" applyBorder="1" applyAlignment="1">
      <alignment horizontal="left"/>
    </xf>
    <xf numFmtId="0" fontId="0" fillId="0" borderId="0" xfId="0" applyBorder="1" applyAlignment="1">
      <alignment horizontal="left"/>
    </xf>
    <xf numFmtId="0" fontId="1" fillId="4" borderId="22" xfId="0" applyFont="1" applyFill="1" applyBorder="1" applyAlignment="1" applyProtection="1">
      <alignment horizontal="left" vertical="top" wrapText="1"/>
      <protection locked="0"/>
    </xf>
    <xf numFmtId="0" fontId="0" fillId="0" borderId="21" xfId="0" applyFont="1" applyFill="1" applyBorder="1" applyAlignment="1" applyProtection="1">
      <alignment horizontal="left" vertical="top" wrapText="1"/>
      <protection locked="0"/>
    </xf>
    <xf numFmtId="0" fontId="0" fillId="0" borderId="19" xfId="0" applyFont="1" applyFill="1" applyBorder="1" applyAlignment="1" applyProtection="1">
      <alignment horizontal="left" vertical="top" wrapText="1"/>
      <protection locked="0"/>
    </xf>
    <xf numFmtId="0" fontId="0" fillId="4" borderId="17" xfId="0" applyFont="1" applyFill="1" applyBorder="1" applyAlignment="1" applyProtection="1">
      <alignment horizontal="left" vertical="top" wrapText="1" indent="2"/>
      <protection locked="0"/>
    </xf>
    <xf numFmtId="0" fontId="0" fillId="4" borderId="17" xfId="0" applyFont="1" applyFill="1" applyBorder="1" applyAlignment="1" applyProtection="1">
      <alignment vertical="top" wrapText="1"/>
      <protection locked="0"/>
    </xf>
    <xf numFmtId="0" fontId="0" fillId="0" borderId="23" xfId="0" applyFont="1" applyFill="1" applyBorder="1" applyAlignment="1" applyProtection="1">
      <alignment vertical="top" wrapText="1"/>
      <protection locked="0"/>
    </xf>
    <xf numFmtId="0" fontId="0" fillId="0" borderId="24" xfId="0" applyFont="1" applyFill="1" applyBorder="1" applyAlignment="1" applyProtection="1">
      <alignment vertical="top" wrapText="1"/>
      <protection locked="0"/>
    </xf>
    <xf numFmtId="0" fontId="0" fillId="0" borderId="26" xfId="0" applyFill="1" applyBorder="1" applyAlignment="1" applyProtection="1">
      <alignment vertical="top" wrapText="1"/>
      <protection locked="0"/>
    </xf>
    <xf numFmtId="0" fontId="6" fillId="0" borderId="8" xfId="0" applyFont="1" applyFill="1" applyBorder="1" applyAlignment="1" applyProtection="1">
      <alignment vertical="top" wrapText="1"/>
      <protection locked="0"/>
    </xf>
    <xf numFmtId="0" fontId="1" fillId="0" borderId="21" xfId="0" applyFont="1" applyFill="1" applyBorder="1" applyAlignment="1" applyProtection="1">
      <alignment vertical="top" wrapText="1"/>
      <protection locked="0"/>
    </xf>
    <xf numFmtId="0" fontId="1" fillId="4" borderId="22" xfId="0" applyFont="1" applyFill="1" applyBorder="1" applyAlignment="1" applyProtection="1">
      <alignment vertical="top"/>
      <protection locked="0"/>
    </xf>
    <xf numFmtId="0" fontId="0" fillId="4" borderId="17" xfId="0" applyFont="1" applyFill="1" applyBorder="1" applyAlignment="1" applyProtection="1">
      <alignment horizontal="left" vertical="top" indent="2"/>
      <protection locked="0"/>
    </xf>
    <xf numFmtId="0" fontId="1" fillId="4" borderId="1" xfId="0" applyFont="1" applyFill="1" applyBorder="1" applyAlignment="1" applyProtection="1">
      <alignment vertical="top" wrapText="1"/>
      <protection locked="0"/>
    </xf>
    <xf numFmtId="0" fontId="1" fillId="0" borderId="31" xfId="0" applyFont="1" applyFill="1" applyBorder="1" applyAlignment="1" applyProtection="1">
      <alignment vertical="top" wrapText="1"/>
      <protection locked="0"/>
    </xf>
    <xf numFmtId="0" fontId="1" fillId="0" borderId="32" xfId="0" applyFont="1" applyFill="1" applyBorder="1" applyAlignment="1" applyProtection="1">
      <alignment vertical="top" wrapText="1"/>
      <protection locked="0"/>
    </xf>
    <xf numFmtId="0" fontId="1" fillId="0" borderId="13" xfId="0" applyFont="1" applyBorder="1"/>
    <xf numFmtId="0" fontId="0" fillId="0" borderId="3" xfId="0" applyBorder="1"/>
    <xf numFmtId="0" fontId="0" fillId="0" borderId="6" xfId="0" applyBorder="1" applyAlignment="1"/>
    <xf numFmtId="0" fontId="5" fillId="0" borderId="35" xfId="0" applyFont="1" applyBorder="1" applyAlignment="1"/>
    <xf numFmtId="0" fontId="0" fillId="0" borderId="35" xfId="0" applyBorder="1"/>
    <xf numFmtId="0" fontId="0" fillId="0" borderId="7" xfId="0" applyBorder="1"/>
    <xf numFmtId="0" fontId="1" fillId="0" borderId="0" xfId="0" applyFont="1"/>
    <xf numFmtId="0" fontId="2" fillId="0" borderId="0" xfId="0" applyFont="1" applyBorder="1"/>
    <xf numFmtId="0" fontId="2" fillId="0" borderId="0" xfId="0" applyFont="1" applyFill="1" applyBorder="1" applyAlignment="1">
      <alignment vertical="top" wrapText="1"/>
    </xf>
    <xf numFmtId="0" fontId="2" fillId="0" borderId="0" xfId="0" applyFont="1" applyFill="1" applyBorder="1" applyAlignment="1">
      <alignment horizontal="left" vertical="top" wrapText="1"/>
    </xf>
    <xf numFmtId="0" fontId="8" fillId="3" borderId="31" xfId="2" applyFont="1" applyFill="1" applyBorder="1" applyAlignment="1">
      <alignment horizontal="center"/>
    </xf>
    <xf numFmtId="0" fontId="1" fillId="0" borderId="13" xfId="0" applyFont="1" applyBorder="1" applyAlignment="1">
      <alignment horizontal="right"/>
    </xf>
  </cellXfs>
  <cellStyles count="3">
    <cellStyle name="60% - Accent3" xfId="2" builtinId="40"/>
    <cellStyle name="Normal" xfId="0" builtinId="0"/>
    <cellStyle name="Percent" xfId="1" builtinId="5"/>
  </cellStyles>
  <dxfs count="22">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lang val="de-DE"/>
  <c:style val="10"/>
  <c:chart>
    <c:plotArea>
      <c:layout/>
      <c:pieChart>
        <c:varyColors val="1"/>
        <c:ser>
          <c:idx val="0"/>
          <c:order val="0"/>
          <c:dLbls>
            <c:showVal val="1"/>
            <c:showLeaderLines val="1"/>
          </c:dLbls>
          <c:cat>
            <c:strRef>
              <c:f>Graphs!$B$5:$B$11</c:f>
              <c:strCache>
                <c:ptCount val="7"/>
                <c:pt idx="0">
                  <c:v>Public Sector</c:v>
                </c:pt>
                <c:pt idx="1">
                  <c:v>UN or other IGO</c:v>
                </c:pt>
                <c:pt idx="2">
                  <c:v>Private Sector</c:v>
                </c:pt>
                <c:pt idx="3">
                  <c:v>Non Governmental Organization </c:v>
                </c:pt>
                <c:pt idx="4">
                  <c:v>Academia</c:v>
                </c:pt>
                <c:pt idx="5">
                  <c:v>Media</c:v>
                </c:pt>
                <c:pt idx="6">
                  <c:v>Other</c:v>
                </c:pt>
              </c:strCache>
            </c:strRef>
          </c:cat>
          <c:val>
            <c:numRef>
              <c:f>Graphs!$D$5:$D$11</c:f>
              <c:numCache>
                <c:formatCode>0%</c:formatCode>
                <c:ptCount val="7"/>
                <c:pt idx="0">
                  <c:v>0.46</c:v>
                </c:pt>
                <c:pt idx="1">
                  <c:v>4.4999999999999998E-2</c:v>
                </c:pt>
                <c:pt idx="2">
                  <c:v>7.0000000000000007E-2</c:v>
                </c:pt>
                <c:pt idx="3">
                  <c:v>0.06</c:v>
                </c:pt>
                <c:pt idx="4">
                  <c:v>0.23499999999999999</c:v>
                </c:pt>
                <c:pt idx="5">
                  <c:v>0.06</c:v>
                </c:pt>
                <c:pt idx="6">
                  <c:v>7.0000000000000007E-2</c:v>
                </c:pt>
              </c:numCache>
            </c:numRef>
          </c:val>
        </c:ser>
        <c:firstSliceAng val="0"/>
      </c:pieChart>
    </c:plotArea>
    <c:legend>
      <c:legendPos val="b"/>
    </c:legend>
    <c:plotVisOnly val="1"/>
  </c:chart>
  <c:printSettings>
    <c:headerFooter/>
    <c:pageMargins b="0.75000000000000089" l="0.70000000000000062" r="0.70000000000000062" t="0.75000000000000089"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lang val="de-DE"/>
  <c:style val="10"/>
  <c:chart>
    <c:plotArea>
      <c:layout/>
      <c:pieChart>
        <c:varyColors val="1"/>
        <c:ser>
          <c:idx val="0"/>
          <c:order val="0"/>
          <c:dLbls>
            <c:showVal val="1"/>
            <c:showLeaderLines val="1"/>
          </c:dLbls>
          <c:cat>
            <c:strRef>
              <c:f>Graphs!$K$23:$K$24</c:f>
              <c:strCache>
                <c:ptCount val="2"/>
                <c:pt idx="0">
                  <c:v>Agree</c:v>
                </c:pt>
                <c:pt idx="1">
                  <c:v>Disagree</c:v>
                </c:pt>
              </c:strCache>
            </c:strRef>
          </c:cat>
          <c:val>
            <c:numRef>
              <c:f>Graphs!$O$23:$O$24</c:f>
              <c:numCache>
                <c:formatCode>0%</c:formatCode>
                <c:ptCount val="2"/>
                <c:pt idx="0">
                  <c:v>0.95652173913043481</c:v>
                </c:pt>
                <c:pt idx="1">
                  <c:v>4.3478260869565216E-2</c:v>
                </c:pt>
              </c:numCache>
            </c:numRef>
          </c:val>
        </c:ser>
        <c:firstSliceAng val="0"/>
      </c:pieChart>
    </c:plotArea>
    <c:legend>
      <c:legendPos val="r"/>
    </c:legend>
    <c:plotVisOnly val="1"/>
  </c:chart>
  <c:printSettings>
    <c:headerFooter/>
    <c:pageMargins b="0.75000000000000089" l="0.70000000000000062" r="0.70000000000000062" t="0.750000000000000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de-DE"/>
  <c:style val="10"/>
  <c:chart>
    <c:autoTitleDeleted val="1"/>
    <c:plotArea>
      <c:layout/>
      <c:pieChart>
        <c:varyColors val="1"/>
        <c:ser>
          <c:idx val="0"/>
          <c:order val="0"/>
          <c:dLbls>
            <c:showPercent val="1"/>
            <c:showLeaderLines val="1"/>
          </c:dLbls>
          <c:cat>
            <c:strRef>
              <c:f>Graphs!$B$16:$B$17</c:f>
              <c:strCache>
                <c:ptCount val="2"/>
                <c:pt idx="0">
                  <c:v>Yes</c:v>
                </c:pt>
                <c:pt idx="1">
                  <c:v>No</c:v>
                </c:pt>
              </c:strCache>
            </c:strRef>
          </c:cat>
          <c:val>
            <c:numRef>
              <c:f>Graphs!$D$16:$D$17</c:f>
              <c:numCache>
                <c:formatCode>0%</c:formatCode>
                <c:ptCount val="2"/>
                <c:pt idx="0">
                  <c:v>0.62176165803108807</c:v>
                </c:pt>
                <c:pt idx="1">
                  <c:v>0.37823834196891193</c:v>
                </c:pt>
              </c:numCache>
            </c:numRef>
          </c:val>
        </c:ser>
        <c:dLbls>
          <c:showPercent val="1"/>
        </c:dLbls>
        <c:firstSliceAng val="0"/>
      </c:pieChart>
    </c:plotArea>
    <c:legend>
      <c:legendPos val="r"/>
    </c:legend>
    <c:plotVisOnly val="1"/>
  </c:chart>
  <c:printSettings>
    <c:headerFooter/>
    <c:pageMargins b="0.75000000000000089" l="0.70000000000000062" r="0.70000000000000062" t="0.75000000000000089"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de-DE"/>
  <c:style val="10"/>
  <c:chart>
    <c:autoTitleDeleted val="1"/>
    <c:plotArea>
      <c:layout/>
      <c:pieChart>
        <c:varyColors val="1"/>
        <c:ser>
          <c:idx val="0"/>
          <c:order val="0"/>
          <c:dLbls>
            <c:showPercent val="1"/>
            <c:showLeaderLines val="1"/>
          </c:dLbls>
          <c:cat>
            <c:strRef>
              <c:f>Graphs!$B$23:$B$24</c:f>
              <c:strCache>
                <c:ptCount val="2"/>
                <c:pt idx="0">
                  <c:v>Yes</c:v>
                </c:pt>
                <c:pt idx="1">
                  <c:v>No</c:v>
                </c:pt>
              </c:strCache>
            </c:strRef>
          </c:cat>
          <c:val>
            <c:numRef>
              <c:f>Graphs!$D$23:$D$24</c:f>
              <c:numCache>
                <c:formatCode>0%</c:formatCode>
                <c:ptCount val="2"/>
                <c:pt idx="0">
                  <c:v>0.37823834196891193</c:v>
                </c:pt>
                <c:pt idx="1">
                  <c:v>0.6113989637305699</c:v>
                </c:pt>
              </c:numCache>
            </c:numRef>
          </c:val>
        </c:ser>
        <c:dLbls>
          <c:showPercent val="1"/>
        </c:dLbls>
        <c:firstSliceAng val="0"/>
      </c:pieChart>
    </c:plotArea>
    <c:legend>
      <c:legendPos val="r"/>
    </c:legend>
    <c:plotVisOnly val="1"/>
  </c:chart>
  <c:printSettings>
    <c:headerFooter/>
    <c:pageMargins b="0.75000000000000089" l="0.70000000000000062" r="0.70000000000000062" t="0.7500000000000008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de-DE"/>
  <c:style val="10"/>
  <c:chart>
    <c:plotArea>
      <c:layout/>
      <c:pieChart>
        <c:varyColors val="1"/>
        <c:ser>
          <c:idx val="0"/>
          <c:order val="0"/>
          <c:dLbls>
            <c:showVal val="1"/>
            <c:showLeaderLines val="1"/>
          </c:dLbls>
          <c:cat>
            <c:strRef>
              <c:f>Graphs!$B$29:$B$34</c:f>
              <c:strCache>
                <c:ptCount val="6"/>
                <c:pt idx="0">
                  <c:v>Media Training</c:v>
                </c:pt>
                <c:pt idx="1">
                  <c:v>Drinking Water Loss Reduction</c:v>
                </c:pt>
                <c:pt idx="2">
                  <c:v>Conflict Resolution Training</c:v>
                </c:pt>
                <c:pt idx="3">
                  <c:v>Safe Use of Wastewater in Agriculture</c:v>
                </c:pt>
                <c:pt idx="4">
                  <c:v>Spate Irrigation</c:v>
                </c:pt>
                <c:pt idx="5">
                  <c:v>National Drought Management Policies</c:v>
                </c:pt>
              </c:strCache>
            </c:strRef>
          </c:cat>
          <c:val>
            <c:numRef>
              <c:f>Graphs!$D$29:$D$34</c:f>
              <c:numCache>
                <c:formatCode>0%</c:formatCode>
                <c:ptCount val="6"/>
                <c:pt idx="0">
                  <c:v>0.16304347826086957</c:v>
                </c:pt>
                <c:pt idx="1">
                  <c:v>0.14130434782608695</c:v>
                </c:pt>
                <c:pt idx="2">
                  <c:v>5.434782608695652E-2</c:v>
                </c:pt>
                <c:pt idx="3">
                  <c:v>0.44565217391304346</c:v>
                </c:pt>
                <c:pt idx="4">
                  <c:v>7.6086956521739135E-2</c:v>
                </c:pt>
                <c:pt idx="5">
                  <c:v>0.11956521739130435</c:v>
                </c:pt>
              </c:numCache>
            </c:numRef>
          </c:val>
        </c:ser>
        <c:firstSliceAng val="0"/>
      </c:pieChart>
    </c:plotArea>
    <c:legend>
      <c:legendPos val="r"/>
    </c:legend>
    <c:plotVisOnly val="1"/>
  </c:chart>
  <c:printSettings>
    <c:headerFooter/>
    <c:pageMargins b="0.75000000000000089" l="0.70000000000000062" r="0.70000000000000062" t="0.75000000000000089"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de-DE"/>
  <c:style val="10"/>
  <c:chart>
    <c:plotArea>
      <c:layout/>
      <c:pieChart>
        <c:varyColors val="1"/>
        <c:ser>
          <c:idx val="0"/>
          <c:order val="0"/>
          <c:dLbls>
            <c:showVal val="1"/>
            <c:showLeaderLines val="1"/>
          </c:dLbls>
          <c:cat>
            <c:strRef>
              <c:f>Graphs!$F$5:$F$6</c:f>
              <c:strCache>
                <c:ptCount val="2"/>
                <c:pt idx="0">
                  <c:v>Agree</c:v>
                </c:pt>
                <c:pt idx="1">
                  <c:v>Disagree</c:v>
                </c:pt>
              </c:strCache>
            </c:strRef>
          </c:cat>
          <c:val>
            <c:numRef>
              <c:f>Graphs!$J$5:$J$6</c:f>
              <c:numCache>
                <c:formatCode>0%</c:formatCode>
                <c:ptCount val="2"/>
                <c:pt idx="0">
                  <c:v>0.97590361445783125</c:v>
                </c:pt>
                <c:pt idx="1">
                  <c:v>2.4096385542168676E-2</c:v>
                </c:pt>
              </c:numCache>
            </c:numRef>
          </c:val>
        </c:ser>
        <c:firstSliceAng val="0"/>
      </c:pieChart>
    </c:plotArea>
    <c:legend>
      <c:legendPos val="r"/>
    </c:legend>
    <c:plotVisOnly val="1"/>
  </c:chart>
  <c:printSettings>
    <c:headerFooter/>
    <c:pageMargins b="0.75000000000000089" l="0.70000000000000062" r="0.70000000000000062" t="0.7500000000000008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de-DE"/>
  <c:style val="10"/>
  <c:chart>
    <c:plotArea>
      <c:layout/>
      <c:pieChart>
        <c:varyColors val="1"/>
        <c:ser>
          <c:idx val="0"/>
          <c:order val="0"/>
          <c:dLbls>
            <c:showVal val="1"/>
            <c:showLeaderLines val="1"/>
          </c:dLbls>
          <c:cat>
            <c:strRef>
              <c:f>Graphs!$F$12:$F$13</c:f>
              <c:strCache>
                <c:ptCount val="2"/>
                <c:pt idx="0">
                  <c:v>Agree</c:v>
                </c:pt>
                <c:pt idx="1">
                  <c:v>Disagree</c:v>
                </c:pt>
              </c:strCache>
            </c:strRef>
          </c:cat>
          <c:val>
            <c:numRef>
              <c:f>Graphs!$J$12:$J$13</c:f>
              <c:numCache>
                <c:formatCode>0%</c:formatCode>
                <c:ptCount val="2"/>
                <c:pt idx="0">
                  <c:v>0.94444444444444442</c:v>
                </c:pt>
                <c:pt idx="1">
                  <c:v>5.5555555555555552E-2</c:v>
                </c:pt>
              </c:numCache>
            </c:numRef>
          </c:val>
        </c:ser>
        <c:firstSliceAng val="0"/>
      </c:pieChart>
    </c:plotArea>
    <c:legend>
      <c:legendPos val="r"/>
    </c:legend>
    <c:plotVisOnly val="1"/>
  </c:chart>
  <c:printSettings>
    <c:headerFooter/>
    <c:pageMargins b="0.75000000000000089" l="0.70000000000000062" r="0.70000000000000062" t="0.7500000000000008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de-DE"/>
  <c:style val="10"/>
  <c:chart>
    <c:plotArea>
      <c:layout/>
      <c:pieChart>
        <c:varyColors val="1"/>
        <c:ser>
          <c:idx val="0"/>
          <c:order val="0"/>
          <c:dLbls>
            <c:showVal val="1"/>
            <c:showLeaderLines val="1"/>
          </c:dLbls>
          <c:cat>
            <c:strRef>
              <c:f>Graphs!$F$23:$F$24</c:f>
              <c:strCache>
                <c:ptCount val="2"/>
                <c:pt idx="0">
                  <c:v>Agree</c:v>
                </c:pt>
                <c:pt idx="1">
                  <c:v>Disagree</c:v>
                </c:pt>
              </c:strCache>
            </c:strRef>
          </c:cat>
          <c:val>
            <c:numRef>
              <c:f>Graphs!$J$23:$J$24</c:f>
              <c:numCache>
                <c:formatCode>0%</c:formatCode>
                <c:ptCount val="2"/>
                <c:pt idx="0">
                  <c:v>0.87037037037037035</c:v>
                </c:pt>
                <c:pt idx="1">
                  <c:v>0.12962962962962962</c:v>
                </c:pt>
              </c:numCache>
            </c:numRef>
          </c:val>
        </c:ser>
        <c:firstSliceAng val="0"/>
      </c:pieChart>
    </c:plotArea>
    <c:legend>
      <c:legendPos val="r"/>
    </c:legend>
    <c:plotVisOnly val="1"/>
  </c:chart>
  <c:printSettings>
    <c:headerFooter/>
    <c:pageMargins b="0.75000000000000089" l="0.70000000000000062" r="0.70000000000000062" t="0.7500000000000008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de-DE"/>
  <c:style val="10"/>
  <c:chart>
    <c:plotArea>
      <c:layout/>
      <c:pieChart>
        <c:varyColors val="1"/>
        <c:ser>
          <c:idx val="0"/>
          <c:order val="0"/>
          <c:dLbls>
            <c:showVal val="1"/>
            <c:showLeaderLines val="1"/>
          </c:dLbls>
          <c:cat>
            <c:strRef>
              <c:f>Graphs!$K$5:$K$6</c:f>
              <c:strCache>
                <c:ptCount val="2"/>
                <c:pt idx="0">
                  <c:v>Agree</c:v>
                </c:pt>
                <c:pt idx="1">
                  <c:v>Disagree</c:v>
                </c:pt>
              </c:strCache>
            </c:strRef>
          </c:cat>
          <c:val>
            <c:numRef>
              <c:f>Graphs!$O$5:$O$6</c:f>
              <c:numCache>
                <c:formatCode>0%</c:formatCode>
                <c:ptCount val="2"/>
                <c:pt idx="0">
                  <c:v>0.86956521739130443</c:v>
                </c:pt>
                <c:pt idx="1">
                  <c:v>0.13043478260869565</c:v>
                </c:pt>
              </c:numCache>
            </c:numRef>
          </c:val>
        </c:ser>
        <c:firstSliceAng val="0"/>
      </c:pieChart>
    </c:plotArea>
    <c:legend>
      <c:legendPos val="r"/>
    </c:legend>
    <c:plotVisOnly val="1"/>
  </c:chart>
  <c:printSettings>
    <c:headerFooter/>
    <c:pageMargins b="0.75000000000000089" l="0.70000000000000062" r="0.70000000000000062" t="0.7500000000000008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lang val="de-DE"/>
  <c:style val="10"/>
  <c:chart>
    <c:plotArea>
      <c:layout/>
      <c:pieChart>
        <c:varyColors val="1"/>
        <c:ser>
          <c:idx val="0"/>
          <c:order val="0"/>
          <c:dLbls>
            <c:showVal val="1"/>
            <c:showLeaderLines val="1"/>
          </c:dLbls>
          <c:cat>
            <c:strRef>
              <c:f>Graphs!$K$12:$K$13</c:f>
              <c:strCache>
                <c:ptCount val="2"/>
                <c:pt idx="0">
                  <c:v>Agree</c:v>
                </c:pt>
                <c:pt idx="1">
                  <c:v>Disagree</c:v>
                </c:pt>
              </c:strCache>
            </c:strRef>
          </c:cat>
          <c:val>
            <c:numRef>
              <c:f>Graphs!$O$12:$O$13</c:f>
              <c:numCache>
                <c:formatCode>0%</c:formatCode>
                <c:ptCount val="2"/>
                <c:pt idx="0">
                  <c:v>0.85093167701863348</c:v>
                </c:pt>
                <c:pt idx="1">
                  <c:v>0.14906832298136646</c:v>
                </c:pt>
              </c:numCache>
            </c:numRef>
          </c:val>
        </c:ser>
        <c:firstSliceAng val="0"/>
      </c:pieChart>
    </c:plotArea>
    <c:legend>
      <c:legendPos val="r"/>
    </c:legend>
    <c:plotVisOnly val="1"/>
  </c:chart>
  <c:printSettings>
    <c:headerFooter/>
    <c:pageMargins b="0.75000000000000089" l="0.70000000000000062" r="0.70000000000000062" t="0.7500000000000008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0</xdr:col>
      <xdr:colOff>552449</xdr:colOff>
      <xdr:row>40</xdr:row>
      <xdr:rowOff>66675</xdr:rowOff>
    </xdr:from>
    <xdr:to>
      <xdr:col>4</xdr:col>
      <xdr:colOff>276225</xdr:colOff>
      <xdr:row>57</xdr:row>
      <xdr:rowOff>171450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552450</xdr:colOff>
      <xdr:row>62</xdr:row>
      <xdr:rowOff>28575</xdr:rowOff>
    </xdr:from>
    <xdr:to>
      <xdr:col>3</xdr:col>
      <xdr:colOff>238125</xdr:colOff>
      <xdr:row>76</xdr:row>
      <xdr:rowOff>104775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542925</xdr:colOff>
      <xdr:row>81</xdr:row>
      <xdr:rowOff>38100</xdr:rowOff>
    </xdr:from>
    <xdr:to>
      <xdr:col>3</xdr:col>
      <xdr:colOff>228600</xdr:colOff>
      <xdr:row>95</xdr:row>
      <xdr:rowOff>114300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581025</xdr:colOff>
      <xdr:row>99</xdr:row>
      <xdr:rowOff>57150</xdr:rowOff>
    </xdr:from>
    <xdr:to>
      <xdr:col>3</xdr:col>
      <xdr:colOff>266700</xdr:colOff>
      <xdr:row>113</xdr:row>
      <xdr:rowOff>133350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5</xdr:col>
      <xdr:colOff>600075</xdr:colOff>
      <xdr:row>31</xdr:row>
      <xdr:rowOff>123825</xdr:rowOff>
    </xdr:from>
    <xdr:to>
      <xdr:col>6</xdr:col>
      <xdr:colOff>4562475</xdr:colOff>
      <xdr:row>45</xdr:row>
      <xdr:rowOff>114300</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xdr:col>
      <xdr:colOff>19050</xdr:colOff>
      <xdr:row>49</xdr:row>
      <xdr:rowOff>161925</xdr:rowOff>
    </xdr:from>
    <xdr:to>
      <xdr:col>6</xdr:col>
      <xdr:colOff>4591050</xdr:colOff>
      <xdr:row>62</xdr:row>
      <xdr:rowOff>76200</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6</xdr:col>
      <xdr:colOff>9525</xdr:colOff>
      <xdr:row>65</xdr:row>
      <xdr:rowOff>180975</xdr:rowOff>
    </xdr:from>
    <xdr:to>
      <xdr:col>6</xdr:col>
      <xdr:colOff>4581525</xdr:colOff>
      <xdr:row>80</xdr:row>
      <xdr:rowOff>57150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10</xdr:col>
      <xdr:colOff>171450</xdr:colOff>
      <xdr:row>31</xdr:row>
      <xdr:rowOff>114300</xdr:rowOff>
    </xdr:from>
    <xdr:to>
      <xdr:col>13</xdr:col>
      <xdr:colOff>323850</xdr:colOff>
      <xdr:row>45</xdr:row>
      <xdr:rowOff>104775</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10</xdr:col>
      <xdr:colOff>133350</xdr:colOff>
      <xdr:row>50</xdr:row>
      <xdr:rowOff>0</xdr:rowOff>
    </xdr:from>
    <xdr:to>
      <xdr:col>13</xdr:col>
      <xdr:colOff>285750</xdr:colOff>
      <xdr:row>62</xdr:row>
      <xdr:rowOff>123825</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10</xdr:col>
      <xdr:colOff>66675</xdr:colOff>
      <xdr:row>65</xdr:row>
      <xdr:rowOff>180975</xdr:rowOff>
    </xdr:from>
    <xdr:to>
      <xdr:col>13</xdr:col>
      <xdr:colOff>219075</xdr:colOff>
      <xdr:row>80</xdr:row>
      <xdr:rowOff>57150</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Sheet3">
    <pageSetUpPr fitToPage="1"/>
  </sheetPr>
  <dimension ref="A1:Q85"/>
  <sheetViews>
    <sheetView tabSelected="1" view="pageLayout" zoomScale="70" zoomScaleNormal="100" zoomScalePageLayoutView="70" workbookViewId="0"/>
  </sheetViews>
  <sheetFormatPr defaultRowHeight="15"/>
  <cols>
    <col min="1" max="1" width="35.7109375" customWidth="1"/>
    <col min="3" max="3" width="10.85546875" style="72" customWidth="1"/>
    <col min="5" max="5" width="55" customWidth="1"/>
    <col min="10" max="10" width="70.7109375" customWidth="1"/>
    <col min="14" max="14" width="1" customWidth="1"/>
    <col min="15" max="15" width="49.42578125" customWidth="1"/>
  </cols>
  <sheetData>
    <row r="1" spans="1:17" ht="24" thickBot="1">
      <c r="A1" s="83" t="s">
        <v>774</v>
      </c>
      <c r="F1" s="93" t="s">
        <v>799</v>
      </c>
      <c r="G1" s="173" t="s">
        <v>784</v>
      </c>
      <c r="H1" s="173"/>
      <c r="I1" s="173"/>
      <c r="J1" s="173"/>
      <c r="K1" s="112" t="s">
        <v>785</v>
      </c>
      <c r="L1" s="112" t="s">
        <v>786</v>
      </c>
      <c r="M1" s="113" t="s">
        <v>21</v>
      </c>
    </row>
    <row r="2" spans="1:17">
      <c r="F2" s="90">
        <v>1</v>
      </c>
      <c r="G2" s="91" t="s">
        <v>25</v>
      </c>
      <c r="H2" s="32"/>
      <c r="I2" s="32"/>
      <c r="J2" s="32"/>
      <c r="K2" s="32">
        <f>'AWM-Responses'!B5</f>
        <v>2</v>
      </c>
      <c r="L2" s="32">
        <f>'AWM-Responses'!B6</f>
        <v>1</v>
      </c>
      <c r="M2" s="164">
        <f>'AWM-Responses'!B4</f>
        <v>3</v>
      </c>
    </row>
    <row r="3" spans="1:17" ht="15.75" thickBot="1">
      <c r="F3" s="92">
        <v>2</v>
      </c>
      <c r="G3" s="89" t="s">
        <v>26</v>
      </c>
      <c r="H3" s="15"/>
      <c r="I3" s="15"/>
      <c r="J3" s="15"/>
      <c r="K3" s="15">
        <f>'IWRM-Responses'!B5</f>
        <v>6</v>
      </c>
      <c r="L3" s="15">
        <f>'IWRM-Responses'!B6</f>
        <v>1</v>
      </c>
      <c r="M3" s="5">
        <f>'IWRM-Responses'!B4</f>
        <v>7</v>
      </c>
    </row>
    <row r="4" spans="1:17">
      <c r="A4" s="77" t="s">
        <v>590</v>
      </c>
      <c r="B4" s="78">
        <f>B5+B6</f>
        <v>254</v>
      </c>
      <c r="F4" s="92">
        <v>3</v>
      </c>
      <c r="G4" s="89" t="s">
        <v>27</v>
      </c>
      <c r="H4" s="15"/>
      <c r="I4" s="15"/>
      <c r="J4" s="15"/>
      <c r="K4" s="15">
        <f>'Journalists-Responses'!B5</f>
        <v>13</v>
      </c>
      <c r="L4" s="15">
        <f>'Journalists-Responses'!B6</f>
        <v>5</v>
      </c>
      <c r="M4" s="5">
        <f>'Journalists-Responses'!B4</f>
        <v>18</v>
      </c>
      <c r="N4">
        <f>'Journalists-Responses'!B4</f>
        <v>18</v>
      </c>
    </row>
    <row r="5" spans="1:17">
      <c r="A5" s="79" t="s">
        <v>77</v>
      </c>
      <c r="B5" s="80">
        <f>'AWM-Responses'!B5+'IWRM-Responses'!B5+'Journalists-Responses'!B5+'DWLR-Responses'!B5+'AquaCrop-Responses'!B5+'SUWA-Responses'!B5+'NDMP-Responses'!B5</f>
        <v>160</v>
      </c>
      <c r="F5" s="92">
        <v>4</v>
      </c>
      <c r="G5" s="89" t="s">
        <v>28</v>
      </c>
      <c r="H5" s="15"/>
      <c r="I5" s="15"/>
      <c r="J5" s="15"/>
      <c r="K5" s="15">
        <f>'DWLR-Responses'!B5</f>
        <v>21</v>
      </c>
      <c r="L5" s="15">
        <f>'DWLR-Responses'!B6</f>
        <v>21</v>
      </c>
      <c r="M5" s="5">
        <f>'DWLR-Responses'!B4</f>
        <v>42</v>
      </c>
    </row>
    <row r="6" spans="1:17">
      <c r="A6" s="79" t="s">
        <v>78</v>
      </c>
      <c r="B6" s="80">
        <f>'AWM-Responses'!B6+'IWRM-Responses'!B6+'Journalists-Responses'!B6+'DWLR-Responses'!B6+'AquaCrop-Responses'!B6+'SUWA-Responses'!B6+'NDMP-Responses'!B6</f>
        <v>94</v>
      </c>
      <c r="F6" s="92">
        <v>5</v>
      </c>
      <c r="G6" s="89" t="s">
        <v>29</v>
      </c>
      <c r="H6" s="15"/>
      <c r="I6" s="15"/>
      <c r="J6" s="15"/>
      <c r="K6" s="15">
        <f>'AquaCrop-Responses'!B5</f>
        <v>45</v>
      </c>
      <c r="L6" s="15">
        <f>'AquaCrop-Responses'!B6</f>
        <v>22</v>
      </c>
      <c r="M6" s="5">
        <f>'AquaCrop-Responses'!B4</f>
        <v>67</v>
      </c>
    </row>
    <row r="7" spans="1:17" ht="15.75" thickBot="1">
      <c r="A7" s="81" t="s">
        <v>79</v>
      </c>
      <c r="B7" s="82">
        <f>'AWM-Responses'!B7+'IWRM-Responses'!B7+'Journalists-Responses'!B7+'DWLR-Responses'!B7+'AquaCrop-Responses'!B7+'SUWA-Responses'!B7+'NDMP-Responses'!B7</f>
        <v>583</v>
      </c>
      <c r="F7" s="92">
        <v>6</v>
      </c>
      <c r="G7" s="88" t="s">
        <v>30</v>
      </c>
      <c r="H7" s="15"/>
      <c r="I7" s="15"/>
      <c r="J7" s="15"/>
      <c r="K7" s="15">
        <f>'SUWA-Responses'!B5</f>
        <v>61</v>
      </c>
      <c r="L7" s="15">
        <f>'SUWA-Responses'!B6</f>
        <v>34</v>
      </c>
      <c r="M7" s="5">
        <f>'SUWA-Responses'!B4</f>
        <v>95</v>
      </c>
    </row>
    <row r="8" spans="1:17" ht="15.75" thickBot="1">
      <c r="F8" s="165">
        <v>7</v>
      </c>
      <c r="G8" s="166" t="s">
        <v>797</v>
      </c>
      <c r="H8" s="167"/>
      <c r="I8" s="167"/>
      <c r="J8" s="167"/>
      <c r="K8" s="167">
        <f>'NDMP-Responses'!B5</f>
        <v>12</v>
      </c>
      <c r="L8" s="167">
        <f>'NDMP-Responses'!B6</f>
        <v>10</v>
      </c>
      <c r="M8" s="168">
        <f>'NDMP-Responses'!B4</f>
        <v>22</v>
      </c>
    </row>
    <row r="9" spans="1:17">
      <c r="F9" s="174" t="s">
        <v>787</v>
      </c>
      <c r="G9" s="174"/>
      <c r="H9" s="174"/>
      <c r="I9" s="174"/>
      <c r="J9" s="174"/>
      <c r="K9" s="163">
        <f t="shared" ref="K9:M9" si="0">SUM(K2:K8)</f>
        <v>160</v>
      </c>
      <c r="L9" s="163">
        <f t="shared" si="0"/>
        <v>94</v>
      </c>
      <c r="M9" s="163">
        <f t="shared" si="0"/>
        <v>254</v>
      </c>
    </row>
    <row r="12" spans="1:17" ht="15.75" thickBot="1"/>
    <row r="13" spans="1:17" ht="81" customHeight="1" thickBot="1">
      <c r="A13" s="84" t="s">
        <v>75</v>
      </c>
      <c r="B13" s="78" t="s">
        <v>81</v>
      </c>
      <c r="C13" s="87"/>
      <c r="E13" s="85" t="s">
        <v>777</v>
      </c>
      <c r="F13" s="77" t="s">
        <v>81</v>
      </c>
      <c r="G13" s="78" t="s">
        <v>82</v>
      </c>
      <c r="J13" s="85" t="s">
        <v>4</v>
      </c>
      <c r="K13" s="77" t="s">
        <v>81</v>
      </c>
      <c r="L13" s="78" t="s">
        <v>82</v>
      </c>
      <c r="O13" s="86" t="s">
        <v>780</v>
      </c>
      <c r="P13" s="77" t="s">
        <v>81</v>
      </c>
      <c r="Q13" s="78" t="s">
        <v>82</v>
      </c>
    </row>
    <row r="14" spans="1:17">
      <c r="A14" s="49" t="s">
        <v>32</v>
      </c>
      <c r="B14" s="34">
        <v>2</v>
      </c>
      <c r="C14" s="73">
        <f>B14/$B$85</f>
        <v>9.9502487562189053E-3</v>
      </c>
      <c r="E14" s="3" t="s">
        <v>1</v>
      </c>
      <c r="F14" s="3">
        <f>'AWM-Responses'!B21+'IWRM-Responses'!B22+'Journalists-Responses'!B28+'DWLR-Responses'!B35+'AquaCrop-Responses'!B47+'SUWA-Responses'!B65+'NDMP-Responses'!B26</f>
        <v>92</v>
      </c>
      <c r="G14" s="8">
        <f>F14/$F$21</f>
        <v>0.46</v>
      </c>
      <c r="J14" s="4" t="s">
        <v>6</v>
      </c>
      <c r="K14" s="3">
        <f>'AWM-Responses'!K14+'IWRM-Responses'!K14+'Journalists-Responses'!K14+'DWLR-Responses'!K14+'AquaCrop-Responses'!K14+'SUWA-Responses'!K14+'NDMP-Responses'!K14</f>
        <v>115</v>
      </c>
      <c r="L14" s="8">
        <f>K14/$K$18</f>
        <v>0.69277108433734935</v>
      </c>
      <c r="O14" s="11" t="s">
        <v>6</v>
      </c>
      <c r="P14" s="3">
        <f>'AWM-Responses'!P14+'IWRM-Responses'!P14+'Journalists-Responses'!P14+'DWLR-Responses'!P14+'AquaCrop-Responses'!P14+'SUWA-Responses'!P14+'NDMP-Responses'!P14</f>
        <v>67</v>
      </c>
      <c r="Q14" s="8">
        <f>P14/$P$18</f>
        <v>0.41614906832298137</v>
      </c>
    </row>
    <row r="15" spans="1:17">
      <c r="A15" s="41" t="s">
        <v>31</v>
      </c>
      <c r="B15" s="3">
        <v>3</v>
      </c>
      <c r="C15" s="74">
        <f t="shared" ref="C15:C78" si="1">B15/$B$85</f>
        <v>1.4925373134328358E-2</v>
      </c>
      <c r="E15" s="3" t="s">
        <v>18</v>
      </c>
      <c r="F15" s="3">
        <f>'AWM-Responses'!B22+'IWRM-Responses'!B23+'Journalists-Responses'!B29+'DWLR-Responses'!B36+'AquaCrop-Responses'!B48+'SUWA-Responses'!B66+'NDMP-Responses'!B27</f>
        <v>9</v>
      </c>
      <c r="G15" s="8">
        <f t="shared" ref="G15:G20" si="2">F15/$F$21</f>
        <v>4.4999999999999998E-2</v>
      </c>
      <c r="J15" s="4" t="s">
        <v>5</v>
      </c>
      <c r="K15" s="3">
        <f>'AWM-Responses'!K15+'IWRM-Responses'!K15+'Journalists-Responses'!K15+'DWLR-Responses'!K15+'AquaCrop-Responses'!K15+'SUWA-Responses'!K15+'NDMP-Responses'!K15</f>
        <v>47</v>
      </c>
      <c r="L15" s="8">
        <f t="shared" ref="L15:L17" si="3">K15/$K$18</f>
        <v>0.28313253012048195</v>
      </c>
      <c r="O15" s="4" t="s">
        <v>5</v>
      </c>
      <c r="P15" s="3">
        <f>'AWM-Responses'!P15+'IWRM-Responses'!P15+'Journalists-Responses'!P15+'DWLR-Responses'!P15+'AquaCrop-Responses'!P15+'SUWA-Responses'!P15+'NDMP-Responses'!P15</f>
        <v>73</v>
      </c>
      <c r="Q15" s="8">
        <f t="shared" ref="Q15:Q17" si="4">P15/$P$18</f>
        <v>0.453416149068323</v>
      </c>
    </row>
    <row r="16" spans="1:17">
      <c r="A16" s="41" t="s">
        <v>90</v>
      </c>
      <c r="B16" s="3">
        <v>1</v>
      </c>
      <c r="C16" s="74">
        <f t="shared" si="1"/>
        <v>4.9751243781094526E-3</v>
      </c>
      <c r="E16" s="3" t="s">
        <v>37</v>
      </c>
      <c r="F16" s="3">
        <f>'AWM-Responses'!B23+'IWRM-Responses'!B24+'Journalists-Responses'!B30+'DWLR-Responses'!B37+'AquaCrop-Responses'!B49+'SUWA-Responses'!B67+'NDMP-Responses'!B28</f>
        <v>14</v>
      </c>
      <c r="G16" s="8">
        <f t="shared" si="2"/>
        <v>7.0000000000000007E-2</v>
      </c>
      <c r="J16" s="4" t="s">
        <v>88</v>
      </c>
      <c r="K16" s="3">
        <f>'AWM-Responses'!K16+'IWRM-Responses'!K16+'Journalists-Responses'!K16+'DWLR-Responses'!K16+'AquaCrop-Responses'!K16+'SUWA-Responses'!K16+'NDMP-Responses'!K16</f>
        <v>2</v>
      </c>
      <c r="L16" s="8">
        <f t="shared" si="3"/>
        <v>1.2048192771084338E-2</v>
      </c>
      <c r="O16" s="4" t="s">
        <v>88</v>
      </c>
      <c r="P16" s="3">
        <f>'AWM-Responses'!P16+'IWRM-Responses'!P16+'Journalists-Responses'!P16+'DWLR-Responses'!P16+'AquaCrop-Responses'!P16+'SUWA-Responses'!P16+'NDMP-Responses'!P16</f>
        <v>17</v>
      </c>
      <c r="Q16" s="8">
        <f t="shared" si="4"/>
        <v>0.10559006211180125</v>
      </c>
    </row>
    <row r="17" spans="1:17">
      <c r="A17" s="41" t="s">
        <v>656</v>
      </c>
      <c r="B17" s="3">
        <v>1</v>
      </c>
      <c r="C17" s="74">
        <f t="shared" si="1"/>
        <v>4.9751243781094526E-3</v>
      </c>
      <c r="E17" s="3" t="s">
        <v>778</v>
      </c>
      <c r="F17" s="3">
        <f>'AWM-Responses'!B24+'IWRM-Responses'!B25+'Journalists-Responses'!B31+'DWLR-Responses'!B38+'AquaCrop-Responses'!B50+'SUWA-Responses'!B68+'NDMP-Responses'!B29</f>
        <v>12</v>
      </c>
      <c r="G17" s="8">
        <f t="shared" si="2"/>
        <v>0.06</v>
      </c>
      <c r="J17" s="4" t="s">
        <v>89</v>
      </c>
      <c r="K17" s="3">
        <f>'AWM-Responses'!K17+'IWRM-Responses'!K17+'Journalists-Responses'!K17+'DWLR-Responses'!K17+'AquaCrop-Responses'!K17+'SUWA-Responses'!K17+'NDMP-Responses'!K17</f>
        <v>2</v>
      </c>
      <c r="L17" s="8">
        <f t="shared" si="3"/>
        <v>1.2048192771084338E-2</v>
      </c>
      <c r="O17" s="4" t="s">
        <v>89</v>
      </c>
      <c r="P17" s="3">
        <f>'AWM-Responses'!P17+'IWRM-Responses'!P17+'Journalists-Responses'!P17+'DWLR-Responses'!P17+'AquaCrop-Responses'!P17+'SUWA-Responses'!P17+'NDMP-Responses'!P17</f>
        <v>4</v>
      </c>
      <c r="Q17" s="8">
        <f t="shared" si="4"/>
        <v>2.4844720496894408E-2</v>
      </c>
    </row>
    <row r="18" spans="1:17">
      <c r="A18" s="41" t="s">
        <v>109</v>
      </c>
      <c r="B18" s="3">
        <v>3</v>
      </c>
      <c r="C18" s="74">
        <f t="shared" si="1"/>
        <v>1.4925373134328358E-2</v>
      </c>
      <c r="E18" s="3" t="s">
        <v>17</v>
      </c>
      <c r="F18" s="3">
        <f>'AWM-Responses'!B25+'IWRM-Responses'!B26+'Journalists-Responses'!B32+'DWLR-Responses'!B39+'AquaCrop-Responses'!B51+'SUWA-Responses'!B69+'NDMP-Responses'!B30</f>
        <v>47</v>
      </c>
      <c r="G18" s="8">
        <f t="shared" si="2"/>
        <v>0.23499999999999999</v>
      </c>
      <c r="J18" s="67" t="s">
        <v>21</v>
      </c>
      <c r="K18" s="68">
        <f>SUM(K14:K17)</f>
        <v>166</v>
      </c>
      <c r="L18" s="69">
        <f>SUM(L14:L17)</f>
        <v>1</v>
      </c>
      <c r="O18" s="10" t="s">
        <v>21</v>
      </c>
      <c r="P18" s="12">
        <f>SUM(P14:P17)</f>
        <v>161</v>
      </c>
      <c r="Q18" s="13">
        <f>SUM(Q14:Q17)</f>
        <v>1</v>
      </c>
    </row>
    <row r="19" spans="1:17" ht="15.75" thickBot="1">
      <c r="A19" s="29" t="s">
        <v>307</v>
      </c>
      <c r="B19" s="3">
        <v>2</v>
      </c>
      <c r="C19" s="74">
        <f t="shared" si="1"/>
        <v>9.9502487562189053E-3</v>
      </c>
      <c r="E19" s="3" t="s">
        <v>122</v>
      </c>
      <c r="F19" s="3">
        <f>'AWM-Responses'!B26+'IWRM-Responses'!B27+'Journalists-Responses'!B33+'DWLR-Responses'!B40+'AquaCrop-Responses'!B52+'SUWA-Responses'!B70+'NDMP-Responses'!B31</f>
        <v>12</v>
      </c>
      <c r="G19" s="8">
        <f t="shared" si="2"/>
        <v>0.06</v>
      </c>
    </row>
    <row r="20" spans="1:17" ht="19.5" customHeight="1" thickBot="1">
      <c r="A20" s="29" t="s">
        <v>316</v>
      </c>
      <c r="B20" s="3">
        <v>1</v>
      </c>
      <c r="C20" s="74">
        <f t="shared" si="1"/>
        <v>4.9751243781094526E-3</v>
      </c>
      <c r="E20" s="58" t="s">
        <v>19</v>
      </c>
      <c r="F20" s="3">
        <f>'AWM-Responses'!B27+'IWRM-Responses'!B28+'Journalists-Responses'!B34+'DWLR-Responses'!B41+'AquaCrop-Responses'!B53+'SUWA-Responses'!B71+'NDMP-Responses'!B32</f>
        <v>14</v>
      </c>
      <c r="G20" s="8">
        <f t="shared" si="2"/>
        <v>7.0000000000000007E-2</v>
      </c>
      <c r="J20" s="86" t="s">
        <v>8</v>
      </c>
      <c r="K20" s="77" t="s">
        <v>81</v>
      </c>
      <c r="L20" s="78" t="s">
        <v>82</v>
      </c>
      <c r="O20" s="86" t="s">
        <v>781</v>
      </c>
      <c r="P20" s="77" t="s">
        <v>81</v>
      </c>
      <c r="Q20" s="78" t="s">
        <v>82</v>
      </c>
    </row>
    <row r="21" spans="1:17" ht="15.75" thickBot="1">
      <c r="A21" s="41" t="s">
        <v>35</v>
      </c>
      <c r="B21" s="3">
        <v>4</v>
      </c>
      <c r="C21" s="74">
        <f t="shared" si="1"/>
        <v>1.9900497512437811E-2</v>
      </c>
      <c r="E21" s="62" t="s">
        <v>21</v>
      </c>
      <c r="F21" s="63">
        <f>SUM(F14:F20)</f>
        <v>200</v>
      </c>
      <c r="G21" s="65">
        <f>SUM(G14:G20)</f>
        <v>1</v>
      </c>
      <c r="J21" s="11" t="s">
        <v>6</v>
      </c>
      <c r="K21" s="3">
        <f>'AWM-Responses'!K21+'IWRM-Responses'!K21+'Journalists-Responses'!K21+'DWLR-Responses'!K21+'AquaCrop-Responses'!K21+'SUWA-Responses'!K21+'NDMP-Responses'!K21</f>
        <v>89</v>
      </c>
      <c r="L21" s="8">
        <f>K21/$K$25</f>
        <v>0.54938271604938271</v>
      </c>
      <c r="O21" s="11" t="s">
        <v>6</v>
      </c>
      <c r="P21" s="3">
        <f>'AWM-Responses'!P21+'IWRM-Responses'!P21+'Journalists-Responses'!P21+'DWLR-Responses'!P21+'AquaCrop-Responses'!P21+'SUWA-Responses'!P21+'NDMP-Responses'!P21</f>
        <v>76</v>
      </c>
      <c r="Q21" s="8">
        <f>P21/$P$25</f>
        <v>0.47204968944099379</v>
      </c>
    </row>
    <row r="22" spans="1:17">
      <c r="A22" s="29" t="s">
        <v>323</v>
      </c>
      <c r="B22" s="3">
        <v>1</v>
      </c>
      <c r="C22" s="74">
        <f t="shared" si="1"/>
        <v>4.9751243781094526E-3</v>
      </c>
      <c r="J22" s="4" t="s">
        <v>5</v>
      </c>
      <c r="K22" s="3">
        <f>'AWM-Responses'!K22+'IWRM-Responses'!K22+'Journalists-Responses'!K22+'DWLR-Responses'!K22+'AquaCrop-Responses'!K22+'SUWA-Responses'!K22+'NDMP-Responses'!K22</f>
        <v>64</v>
      </c>
      <c r="L22" s="8">
        <f t="shared" ref="L22:L25" si="5">K22/$K$25</f>
        <v>0.39506172839506171</v>
      </c>
      <c r="O22" s="4" t="s">
        <v>5</v>
      </c>
      <c r="P22" s="3">
        <f>'AWM-Responses'!P22+'IWRM-Responses'!P22+'Journalists-Responses'!P22+'DWLR-Responses'!P22+'AquaCrop-Responses'!P22+'SUWA-Responses'!P22+'NDMP-Responses'!P22</f>
        <v>61</v>
      </c>
      <c r="Q22" s="8">
        <f t="shared" ref="Q22:Q24" si="6">P22/$P$25</f>
        <v>0.37888198757763975</v>
      </c>
    </row>
    <row r="23" spans="1:17" ht="15.75" thickBot="1">
      <c r="A23" s="41" t="s">
        <v>53</v>
      </c>
      <c r="B23" s="3">
        <v>7</v>
      </c>
      <c r="C23" s="74">
        <f t="shared" si="1"/>
        <v>3.482587064676617E-2</v>
      </c>
      <c r="J23" s="4" t="s">
        <v>88</v>
      </c>
      <c r="K23" s="3">
        <f>'AWM-Responses'!K23+'IWRM-Responses'!K23+'Journalists-Responses'!K23+'DWLR-Responses'!K23+'AquaCrop-Responses'!K23+'SUWA-Responses'!K23+'NDMP-Responses'!K23</f>
        <v>5</v>
      </c>
      <c r="L23" s="8">
        <f t="shared" si="5"/>
        <v>3.0864197530864196E-2</v>
      </c>
      <c r="O23" s="4" t="s">
        <v>88</v>
      </c>
      <c r="P23" s="3">
        <f>'AWM-Responses'!P23+'IWRM-Responses'!P23+'Journalists-Responses'!P23+'DWLR-Responses'!P23+'AquaCrop-Responses'!P23+'SUWA-Responses'!P23+'NDMP-Responses'!P23</f>
        <v>22</v>
      </c>
      <c r="Q23" s="8">
        <f t="shared" si="6"/>
        <v>0.13664596273291926</v>
      </c>
    </row>
    <row r="24" spans="1:17" ht="42">
      <c r="A24" s="29" t="s">
        <v>310</v>
      </c>
      <c r="B24" s="3">
        <v>1</v>
      </c>
      <c r="C24" s="74">
        <f t="shared" si="1"/>
        <v>4.9751243781094526E-3</v>
      </c>
      <c r="E24" s="85" t="s">
        <v>80</v>
      </c>
      <c r="F24" s="77" t="s">
        <v>81</v>
      </c>
      <c r="G24" s="78" t="s">
        <v>82</v>
      </c>
      <c r="J24" s="4" t="s">
        <v>89</v>
      </c>
      <c r="K24" s="3">
        <f>'AWM-Responses'!K24+'IWRM-Responses'!K24+'Journalists-Responses'!K24+'DWLR-Responses'!K24+'AquaCrop-Responses'!K24+'SUWA-Responses'!K24+'NDMP-Responses'!K24</f>
        <v>4</v>
      </c>
      <c r="L24" s="8">
        <f t="shared" si="5"/>
        <v>2.4691358024691357E-2</v>
      </c>
      <c r="O24" s="4" t="s">
        <v>89</v>
      </c>
      <c r="P24" s="3">
        <f>'AWM-Responses'!P24+'IWRM-Responses'!P24+'Journalists-Responses'!P24+'DWLR-Responses'!P24+'AquaCrop-Responses'!P24+'SUWA-Responses'!P24+'NDMP-Responses'!P24</f>
        <v>2</v>
      </c>
      <c r="Q24" s="8">
        <f t="shared" si="6"/>
        <v>1.2422360248447204E-2</v>
      </c>
    </row>
    <row r="25" spans="1:17">
      <c r="A25" s="29" t="s">
        <v>277</v>
      </c>
      <c r="B25" s="3">
        <v>1</v>
      </c>
      <c r="C25" s="74">
        <f t="shared" si="1"/>
        <v>4.9751243781094526E-3</v>
      </c>
      <c r="E25" s="3" t="s">
        <v>3</v>
      </c>
      <c r="F25" s="3">
        <f>'AWM-Responses'!F14+'IWRM-Responses'!F14+'Journalists-Responses'!F14+'DWLR-Responses'!F14+'AquaCrop-Responses'!F14+'SUWA-Responses'!F14+'NDMP-Responses'!F14</f>
        <v>120</v>
      </c>
      <c r="G25" s="8">
        <f>F25/$F$27</f>
        <v>0.62176165803108807</v>
      </c>
      <c r="J25" s="10" t="s">
        <v>21</v>
      </c>
      <c r="K25" s="12">
        <f>SUM(K21:K24)</f>
        <v>162</v>
      </c>
      <c r="L25" s="13">
        <f t="shared" si="5"/>
        <v>1</v>
      </c>
      <c r="O25" s="10" t="s">
        <v>21</v>
      </c>
      <c r="P25" s="12">
        <f>SUM(P21:P24)</f>
        <v>161</v>
      </c>
      <c r="Q25" s="13">
        <f>SUM(Q21:Q24)</f>
        <v>1</v>
      </c>
    </row>
    <row r="26" spans="1:17">
      <c r="A26" s="41" t="s">
        <v>638</v>
      </c>
      <c r="B26" s="3">
        <v>1</v>
      </c>
      <c r="C26" s="74">
        <f t="shared" si="1"/>
        <v>4.9751243781094526E-3</v>
      </c>
      <c r="E26" s="3" t="s">
        <v>2</v>
      </c>
      <c r="F26" s="3">
        <f>'AWM-Responses'!F15+'IWRM-Responses'!F15+'Journalists-Responses'!F15+'DWLR-Responses'!F15+'AquaCrop-Responses'!F15+'SUWA-Responses'!F15+'NDMP-Responses'!F15</f>
        <v>73</v>
      </c>
      <c r="G26" s="8">
        <f>F26/$F$27</f>
        <v>0.37823834196891193</v>
      </c>
    </row>
    <row r="27" spans="1:17">
      <c r="A27" s="29" t="s">
        <v>318</v>
      </c>
      <c r="B27" s="3">
        <v>1</v>
      </c>
      <c r="C27" s="74">
        <f t="shared" si="1"/>
        <v>4.9751243781094526E-3</v>
      </c>
      <c r="E27" s="10" t="s">
        <v>83</v>
      </c>
      <c r="F27" s="3">
        <f>SUM(F25:F26)</f>
        <v>193</v>
      </c>
      <c r="G27" s="9">
        <f>SUM(G25:G26)</f>
        <v>1</v>
      </c>
    </row>
    <row r="28" spans="1:17">
      <c r="A28" s="29" t="s">
        <v>304</v>
      </c>
      <c r="B28" s="3">
        <v>1</v>
      </c>
      <c r="C28" s="74">
        <f t="shared" si="1"/>
        <v>4.9751243781094526E-3</v>
      </c>
    </row>
    <row r="29" spans="1:17">
      <c r="A29" s="29" t="s">
        <v>711</v>
      </c>
      <c r="B29" s="3">
        <v>1</v>
      </c>
      <c r="C29" s="74">
        <f t="shared" si="1"/>
        <v>4.9751243781094526E-3</v>
      </c>
    </row>
    <row r="30" spans="1:17" ht="15.75" thickBot="1">
      <c r="A30" s="41" t="s">
        <v>61</v>
      </c>
      <c r="B30" s="3">
        <v>2</v>
      </c>
      <c r="C30" s="74">
        <f t="shared" si="1"/>
        <v>9.9502487562189053E-3</v>
      </c>
    </row>
    <row r="31" spans="1:17" ht="81.75" customHeight="1" thickBot="1">
      <c r="A31" s="29" t="s">
        <v>320</v>
      </c>
      <c r="B31" s="3">
        <v>1</v>
      </c>
      <c r="C31" s="74">
        <f t="shared" si="1"/>
        <v>4.9751243781094526E-3</v>
      </c>
      <c r="E31" s="85" t="s">
        <v>84</v>
      </c>
      <c r="F31" s="77" t="s">
        <v>81</v>
      </c>
      <c r="G31" s="78" t="s">
        <v>82</v>
      </c>
      <c r="J31" s="86" t="s">
        <v>20</v>
      </c>
      <c r="K31" s="77" t="s">
        <v>81</v>
      </c>
      <c r="L31" s="78" t="s">
        <v>82</v>
      </c>
      <c r="O31" s="86" t="s">
        <v>782</v>
      </c>
      <c r="P31" s="77" t="s">
        <v>81</v>
      </c>
      <c r="Q31" s="78" t="s">
        <v>82</v>
      </c>
    </row>
    <row r="32" spans="1:17">
      <c r="A32" s="29" t="s">
        <v>276</v>
      </c>
      <c r="B32" s="3">
        <v>5</v>
      </c>
      <c r="C32" s="74">
        <f t="shared" si="1"/>
        <v>2.4875621890547265E-2</v>
      </c>
      <c r="E32" s="3" t="s">
        <v>3</v>
      </c>
      <c r="F32" s="3">
        <f>'AWM-Responses'!F21+'IWRM-Responses'!F21+'Journalists-Responses'!F21+'DWLR-Responses'!F21+'AquaCrop-Responses'!F21+'SUWA-Responses'!F21+'NDMP-Responses'!F21</f>
        <v>73</v>
      </c>
      <c r="G32" s="8">
        <f>F32/$F$27</f>
        <v>0.37823834196891193</v>
      </c>
      <c r="J32" s="11" t="s">
        <v>6</v>
      </c>
      <c r="K32" s="3">
        <f>'AWM-Responses'!K29+'IWRM-Responses'!K29+'Journalists-Responses'!K29+'DWLR-Responses'!K29+'AquaCrop-Responses'!K29+'SUWA-Responses'!K29+'NDMP-Responses'!K29</f>
        <v>78</v>
      </c>
      <c r="L32" s="8">
        <f>K32/$K$36</f>
        <v>0.48148148148148145</v>
      </c>
      <c r="O32" s="11" t="s">
        <v>6</v>
      </c>
      <c r="P32" s="3">
        <f>'AWM-Responses'!P29+'IWRM-Responses'!P29+'Journalists-Responses'!P29+'DWLR-Responses'!P29+'AquaCrop-Responses'!P29+'SUWA-Responses'!P29+'NDMP-Responses'!P29</f>
        <v>114</v>
      </c>
      <c r="Q32" s="8">
        <f>P32/$P$36</f>
        <v>0.70807453416149069</v>
      </c>
    </row>
    <row r="33" spans="1:17">
      <c r="A33" s="41" t="s">
        <v>306</v>
      </c>
      <c r="B33" s="3">
        <v>2</v>
      </c>
      <c r="C33" s="74">
        <f t="shared" si="1"/>
        <v>9.9502487562189053E-3</v>
      </c>
      <c r="E33" s="3" t="s">
        <v>2</v>
      </c>
      <c r="F33" s="3">
        <f>'AWM-Responses'!F22+'IWRM-Responses'!F22+'Journalists-Responses'!F22+'DWLR-Responses'!F22+'AquaCrop-Responses'!F22+'SUWA-Responses'!F22+'NDMP-Responses'!F22</f>
        <v>118</v>
      </c>
      <c r="G33" s="8">
        <f>F33/$F$27</f>
        <v>0.6113989637305699</v>
      </c>
      <c r="J33" s="4" t="s">
        <v>5</v>
      </c>
      <c r="K33" s="3">
        <f>'AWM-Responses'!K30+'IWRM-Responses'!K30+'Journalists-Responses'!K30+'DWLR-Responses'!K30+'AquaCrop-Responses'!K30+'SUWA-Responses'!K30+'NDMP-Responses'!K30</f>
        <v>63</v>
      </c>
      <c r="L33" s="8">
        <f t="shared" ref="L33:L35" si="7">K33/$K$36</f>
        <v>0.3888888888888889</v>
      </c>
      <c r="O33" s="4" t="s">
        <v>5</v>
      </c>
      <c r="P33" s="3">
        <f>'AWM-Responses'!P30+'IWRM-Responses'!P30+'Journalists-Responses'!P30+'DWLR-Responses'!P30+'AquaCrop-Responses'!P30+'SUWA-Responses'!P30+'NDMP-Responses'!P30</f>
        <v>40</v>
      </c>
      <c r="Q33" s="8">
        <f t="shared" ref="Q33:Q35" si="8">P33/$P$36</f>
        <v>0.2484472049689441</v>
      </c>
    </row>
    <row r="34" spans="1:17">
      <c r="A34" s="41" t="s">
        <v>115</v>
      </c>
      <c r="B34" s="3">
        <v>8</v>
      </c>
      <c r="C34" s="74">
        <f t="shared" si="1"/>
        <v>3.9800995024875621E-2</v>
      </c>
      <c r="E34" s="10" t="s">
        <v>83</v>
      </c>
      <c r="F34" s="12">
        <f>SUM(F32:F33)</f>
        <v>191</v>
      </c>
      <c r="G34" s="14">
        <f>SUM(G32:G33)</f>
        <v>0.98963730569948183</v>
      </c>
      <c r="J34" s="4" t="s">
        <v>88</v>
      </c>
      <c r="K34" s="3">
        <f>'AWM-Responses'!K31+'IWRM-Responses'!K31+'Journalists-Responses'!K31+'DWLR-Responses'!K31+'AquaCrop-Responses'!K31+'SUWA-Responses'!K31+'NDMP-Responses'!K31</f>
        <v>16</v>
      </c>
      <c r="L34" s="8">
        <f t="shared" si="7"/>
        <v>9.8765432098765427E-2</v>
      </c>
      <c r="O34" s="4" t="s">
        <v>88</v>
      </c>
      <c r="P34" s="3">
        <f>'AWM-Responses'!P31+'IWRM-Responses'!P31+'Journalists-Responses'!P31+'DWLR-Responses'!P31+'AquaCrop-Responses'!P31+'SUWA-Responses'!P31+'NDMP-Responses'!P31</f>
        <v>5</v>
      </c>
      <c r="Q34" s="8">
        <f t="shared" si="8"/>
        <v>3.1055900621118012E-2</v>
      </c>
    </row>
    <row r="35" spans="1:17">
      <c r="A35" s="29" t="s">
        <v>723</v>
      </c>
      <c r="B35" s="3">
        <v>1</v>
      </c>
      <c r="C35" s="74">
        <f t="shared" si="1"/>
        <v>4.9751243781094526E-3</v>
      </c>
      <c r="J35" s="4" t="s">
        <v>89</v>
      </c>
      <c r="K35" s="3">
        <f>'AWM-Responses'!K32+'IWRM-Responses'!K32+'Journalists-Responses'!K32+'DWLR-Responses'!K32+'AquaCrop-Responses'!K32+'SUWA-Responses'!K32+'NDMP-Responses'!K32</f>
        <v>5</v>
      </c>
      <c r="L35" s="8">
        <f t="shared" si="7"/>
        <v>3.0864197530864196E-2</v>
      </c>
      <c r="O35" s="4" t="s">
        <v>89</v>
      </c>
      <c r="P35" s="3">
        <f>'AWM-Responses'!P32+'IWRM-Responses'!P32+'Journalists-Responses'!P32+'DWLR-Responses'!P32+'AquaCrop-Responses'!P32+'SUWA-Responses'!P32+'NDMP-Responses'!P32</f>
        <v>2</v>
      </c>
      <c r="Q35" s="8">
        <f t="shared" si="8"/>
        <v>1.2422360248447204E-2</v>
      </c>
    </row>
    <row r="36" spans="1:17" ht="15.75" thickBot="1">
      <c r="A36" s="36" t="s">
        <v>117</v>
      </c>
      <c r="B36" s="3">
        <v>1</v>
      </c>
      <c r="C36" s="74">
        <f t="shared" si="1"/>
        <v>4.9751243781094526E-3</v>
      </c>
      <c r="J36" s="10" t="s">
        <v>21</v>
      </c>
      <c r="K36" s="12">
        <f>SUM(K32:K35)</f>
        <v>162</v>
      </c>
      <c r="L36" s="13">
        <f>SUM(L32:L35)</f>
        <v>1</v>
      </c>
      <c r="O36" s="10" t="s">
        <v>21</v>
      </c>
      <c r="P36" s="12">
        <f>SUM(P32:P35)</f>
        <v>161</v>
      </c>
      <c r="Q36" s="13">
        <f>SUM(Q32:Q35)</f>
        <v>1</v>
      </c>
    </row>
    <row r="37" spans="1:17" ht="21">
      <c r="A37" s="36" t="s">
        <v>120</v>
      </c>
      <c r="B37" s="3">
        <v>6</v>
      </c>
      <c r="C37" s="74">
        <f t="shared" si="1"/>
        <v>2.9850746268656716E-2</v>
      </c>
      <c r="E37" s="85" t="s">
        <v>87</v>
      </c>
      <c r="F37" s="77" t="s">
        <v>81</v>
      </c>
      <c r="G37" s="78" t="s">
        <v>82</v>
      </c>
    </row>
    <row r="38" spans="1:17">
      <c r="A38" s="41" t="s">
        <v>59</v>
      </c>
      <c r="B38" s="3">
        <v>4</v>
      </c>
      <c r="C38" s="74">
        <f t="shared" si="1"/>
        <v>1.9900497512437811E-2</v>
      </c>
      <c r="E38" s="3" t="s">
        <v>22</v>
      </c>
      <c r="F38" s="3">
        <f>'AWM-Responses'!F27+'IWRM-Responses'!F27+'Journalists-Responses'!F27+'DWLR-Responses'!F27+'AquaCrop-Responses'!F27+'SUWA-Responses'!F27+'NDMP-Responses'!F27</f>
        <v>15</v>
      </c>
      <c r="G38" s="8">
        <f t="shared" ref="G38:G44" si="9">F38/$F$45</f>
        <v>0.16304347826086957</v>
      </c>
    </row>
    <row r="39" spans="1:17">
      <c r="A39" s="36" t="s">
        <v>116</v>
      </c>
      <c r="B39" s="3">
        <v>2</v>
      </c>
      <c r="C39" s="74">
        <f t="shared" si="1"/>
        <v>9.9502487562189053E-3</v>
      </c>
      <c r="E39" s="3" t="s">
        <v>74</v>
      </c>
      <c r="F39" s="3">
        <f>'AWM-Responses'!F28+'IWRM-Responses'!F28+'Journalists-Responses'!F28+'DWLR-Responses'!F28+'AquaCrop-Responses'!F28+'SUWA-Responses'!F28+'NDMP-Responses'!F28</f>
        <v>13</v>
      </c>
      <c r="G39" s="8">
        <f t="shared" si="9"/>
        <v>0.14130434782608695</v>
      </c>
    </row>
    <row r="40" spans="1:17">
      <c r="A40" s="38" t="s">
        <v>71</v>
      </c>
      <c r="B40" s="3">
        <v>1</v>
      </c>
      <c r="C40" s="74">
        <f t="shared" si="1"/>
        <v>4.9751243781094526E-3</v>
      </c>
      <c r="E40" s="3" t="s">
        <v>85</v>
      </c>
      <c r="F40" s="3">
        <f>'AWM-Responses'!F29+'IWRM-Responses'!F29+'Journalists-Responses'!F29+'DWLR-Responses'!F29+'AquaCrop-Responses'!F29+'SUWA-Responses'!F29+'NDMP-Responses'!F29</f>
        <v>5</v>
      </c>
      <c r="G40" s="8">
        <f t="shared" si="9"/>
        <v>5.434782608695652E-2</v>
      </c>
    </row>
    <row r="41" spans="1:17">
      <c r="A41" s="29" t="s">
        <v>313</v>
      </c>
      <c r="B41" s="3">
        <v>7</v>
      </c>
      <c r="C41" s="74">
        <f t="shared" si="1"/>
        <v>3.482587064676617E-2</v>
      </c>
      <c r="E41" s="3" t="s">
        <v>86</v>
      </c>
      <c r="F41" s="3">
        <f>'AWM-Responses'!F30+'IWRM-Responses'!F30+'Journalists-Responses'!F30+'DWLR-Responses'!F30+'AquaCrop-Responses'!F30+'SUWA-Responses'!F30+'NDMP-Responses'!F30</f>
        <v>41</v>
      </c>
      <c r="G41" s="8">
        <f t="shared" si="9"/>
        <v>0.44565217391304346</v>
      </c>
    </row>
    <row r="42" spans="1:17">
      <c r="A42" s="36" t="s">
        <v>106</v>
      </c>
      <c r="B42" s="3">
        <v>8</v>
      </c>
      <c r="C42" s="74">
        <f t="shared" si="1"/>
        <v>3.9800995024875621E-2</v>
      </c>
      <c r="E42" s="3" t="s">
        <v>23</v>
      </c>
      <c r="F42" s="3">
        <f>'AWM-Responses'!F31+'IWRM-Responses'!F31+'Journalists-Responses'!F31+'DWLR-Responses'!F31+'AquaCrop-Responses'!F31+'SUWA-Responses'!F31+'NDMP-Responses'!F31</f>
        <v>7</v>
      </c>
      <c r="G42" s="8">
        <f t="shared" si="9"/>
        <v>7.6086956521739135E-2</v>
      </c>
    </row>
    <row r="43" spans="1:17">
      <c r="A43" s="41" t="s">
        <v>91</v>
      </c>
      <c r="B43" s="3">
        <v>3</v>
      </c>
      <c r="C43" s="74">
        <f t="shared" si="1"/>
        <v>1.4925373134328358E-2</v>
      </c>
      <c r="E43" s="3" t="s">
        <v>24</v>
      </c>
      <c r="F43" s="3">
        <f>'AWM-Responses'!F32+'IWRM-Responses'!F32+'Journalists-Responses'!F32+'DWLR-Responses'!F32+'AquaCrop-Responses'!F32+'SUWA-Responses'!F32+'NDMP-Responses'!F32</f>
        <v>11</v>
      </c>
      <c r="G43" s="8">
        <f t="shared" si="9"/>
        <v>0.11956521739130435</v>
      </c>
    </row>
    <row r="44" spans="1:17">
      <c r="A44" s="41" t="s">
        <v>113</v>
      </c>
      <c r="B44" s="3">
        <v>3</v>
      </c>
      <c r="C44" s="74">
        <f t="shared" si="1"/>
        <v>1.4925373134328358E-2</v>
      </c>
      <c r="E44" s="3" t="s">
        <v>19</v>
      </c>
      <c r="F44" s="3">
        <f>'AWM-Responses'!F33+'IWRM-Responses'!F33+'Journalists-Responses'!F33+'DWLR-Responses'!F33+'AquaCrop-Responses'!F33+'SUWA-Responses'!F33+'NDMP-Responses'!F33</f>
        <v>0</v>
      </c>
      <c r="G44" s="8">
        <f t="shared" si="9"/>
        <v>0</v>
      </c>
    </row>
    <row r="45" spans="1:17">
      <c r="A45" s="41" t="s">
        <v>619</v>
      </c>
      <c r="B45" s="3">
        <v>1</v>
      </c>
      <c r="C45" s="74">
        <f t="shared" si="1"/>
        <v>4.9751243781094526E-3</v>
      </c>
      <c r="E45" s="10" t="s">
        <v>83</v>
      </c>
      <c r="F45" s="12">
        <f>SUM(F38:F44)</f>
        <v>92</v>
      </c>
      <c r="G45" s="14">
        <f>SUM(G38:G44)</f>
        <v>1</v>
      </c>
    </row>
    <row r="46" spans="1:17">
      <c r="A46" s="36" t="s">
        <v>118</v>
      </c>
      <c r="B46" s="3">
        <v>5</v>
      </c>
      <c r="C46" s="74">
        <f t="shared" si="1"/>
        <v>2.4875621890547265E-2</v>
      </c>
    </row>
    <row r="47" spans="1:17">
      <c r="A47" s="36" t="s">
        <v>119</v>
      </c>
      <c r="B47" s="3">
        <v>2</v>
      </c>
      <c r="C47" s="74">
        <f t="shared" si="1"/>
        <v>9.9502487562189053E-3</v>
      </c>
    </row>
    <row r="48" spans="1:17">
      <c r="A48" s="36" t="s">
        <v>112</v>
      </c>
      <c r="B48" s="3">
        <v>4</v>
      </c>
      <c r="C48" s="74">
        <f t="shared" si="1"/>
        <v>1.9900497512437811E-2</v>
      </c>
    </row>
    <row r="49" spans="1:3">
      <c r="A49" s="41" t="s">
        <v>72</v>
      </c>
      <c r="B49" s="3">
        <v>1</v>
      </c>
      <c r="C49" s="74">
        <f t="shared" si="1"/>
        <v>4.9751243781094526E-3</v>
      </c>
    </row>
    <row r="50" spans="1:3">
      <c r="A50" s="29" t="s">
        <v>314</v>
      </c>
      <c r="B50" s="3">
        <v>3</v>
      </c>
      <c r="C50" s="74">
        <f t="shared" si="1"/>
        <v>1.4925373134328358E-2</v>
      </c>
    </row>
    <row r="51" spans="1:3">
      <c r="A51" s="38" t="s">
        <v>70</v>
      </c>
      <c r="B51" s="3">
        <v>5</v>
      </c>
      <c r="C51" s="74">
        <f t="shared" si="1"/>
        <v>2.4875621890547265E-2</v>
      </c>
    </row>
    <row r="52" spans="1:3">
      <c r="A52" s="29" t="s">
        <v>275</v>
      </c>
      <c r="B52" s="3">
        <v>1</v>
      </c>
      <c r="C52" s="74">
        <f t="shared" si="1"/>
        <v>4.9751243781094526E-3</v>
      </c>
    </row>
    <row r="53" spans="1:3">
      <c r="A53" s="36" t="s">
        <v>105</v>
      </c>
      <c r="B53" s="3">
        <v>2</v>
      </c>
      <c r="C53" s="74">
        <f t="shared" si="1"/>
        <v>9.9502487562189053E-3</v>
      </c>
    </row>
    <row r="54" spans="1:3">
      <c r="A54" s="29" t="s">
        <v>322</v>
      </c>
      <c r="B54" s="3">
        <v>1</v>
      </c>
      <c r="C54" s="74">
        <f t="shared" si="1"/>
        <v>4.9751243781094526E-3</v>
      </c>
    </row>
    <row r="55" spans="1:3">
      <c r="A55" s="29" t="s">
        <v>315</v>
      </c>
      <c r="B55" s="3">
        <v>1</v>
      </c>
      <c r="C55" s="74">
        <f t="shared" si="1"/>
        <v>4.9751243781094526E-3</v>
      </c>
    </row>
    <row r="56" spans="1:3">
      <c r="A56" s="29" t="s">
        <v>311</v>
      </c>
      <c r="B56" s="3">
        <v>1</v>
      </c>
      <c r="C56" s="74">
        <f t="shared" si="1"/>
        <v>4.9751243781094526E-3</v>
      </c>
    </row>
    <row r="57" spans="1:3">
      <c r="A57" s="36" t="s">
        <v>102</v>
      </c>
      <c r="B57" s="3">
        <v>3</v>
      </c>
      <c r="C57" s="74">
        <f t="shared" si="1"/>
        <v>1.4925373134328358E-2</v>
      </c>
    </row>
    <row r="58" spans="1:3">
      <c r="A58" s="36" t="s">
        <v>114</v>
      </c>
      <c r="B58" s="3">
        <v>1</v>
      </c>
      <c r="C58" s="74">
        <f t="shared" si="1"/>
        <v>4.9751243781094526E-3</v>
      </c>
    </row>
    <row r="59" spans="1:3">
      <c r="A59" s="36" t="s">
        <v>101</v>
      </c>
      <c r="B59" s="3">
        <v>4</v>
      </c>
      <c r="C59" s="74">
        <f t="shared" si="1"/>
        <v>1.9900497512437811E-2</v>
      </c>
    </row>
    <row r="60" spans="1:3">
      <c r="A60" s="29" t="s">
        <v>324</v>
      </c>
      <c r="B60" s="3">
        <v>1</v>
      </c>
      <c r="C60" s="74">
        <f t="shared" si="1"/>
        <v>4.9751243781094526E-3</v>
      </c>
    </row>
    <row r="61" spans="1:3">
      <c r="A61" s="29" t="s">
        <v>317</v>
      </c>
      <c r="B61" s="3">
        <v>4</v>
      </c>
      <c r="C61" s="74">
        <f t="shared" si="1"/>
        <v>1.9900497512437811E-2</v>
      </c>
    </row>
    <row r="62" spans="1:3">
      <c r="A62" s="29" t="s">
        <v>744</v>
      </c>
      <c r="B62" s="3">
        <v>1</v>
      </c>
      <c r="C62" s="74">
        <f t="shared" si="1"/>
        <v>4.9751243781094526E-3</v>
      </c>
    </row>
    <row r="63" spans="1:3">
      <c r="A63" s="53" t="s">
        <v>73</v>
      </c>
      <c r="B63" s="12">
        <v>5</v>
      </c>
      <c r="C63" s="74">
        <f t="shared" si="1"/>
        <v>2.4875621890547265E-2</v>
      </c>
    </row>
    <row r="64" spans="1:3">
      <c r="A64" s="29" t="s">
        <v>732</v>
      </c>
      <c r="B64" s="3">
        <v>1</v>
      </c>
      <c r="C64" s="74">
        <f t="shared" si="1"/>
        <v>4.9751243781094526E-3</v>
      </c>
    </row>
    <row r="65" spans="1:3">
      <c r="A65" s="29" t="s">
        <v>305</v>
      </c>
      <c r="B65" s="3">
        <v>3</v>
      </c>
      <c r="C65" s="74">
        <f t="shared" si="1"/>
        <v>1.4925373134328358E-2</v>
      </c>
    </row>
    <row r="66" spans="1:3">
      <c r="A66" s="36" t="s">
        <v>34</v>
      </c>
      <c r="B66" s="3">
        <v>2</v>
      </c>
      <c r="C66" s="74">
        <f t="shared" si="1"/>
        <v>9.9502487562189053E-3</v>
      </c>
    </row>
    <row r="67" spans="1:3">
      <c r="A67" s="29" t="s">
        <v>308</v>
      </c>
      <c r="B67" s="3">
        <v>3</v>
      </c>
      <c r="C67" s="74">
        <f t="shared" si="1"/>
        <v>1.4925373134328358E-2</v>
      </c>
    </row>
    <row r="68" spans="1:3">
      <c r="A68" s="41" t="s">
        <v>110</v>
      </c>
      <c r="B68" s="3">
        <v>6</v>
      </c>
      <c r="C68" s="74">
        <f t="shared" si="1"/>
        <v>2.9850746268656716E-2</v>
      </c>
    </row>
    <row r="69" spans="1:3">
      <c r="A69" s="29" t="s">
        <v>731</v>
      </c>
      <c r="B69" s="3">
        <v>1</v>
      </c>
      <c r="C69" s="74">
        <f t="shared" si="1"/>
        <v>4.9751243781094526E-3</v>
      </c>
    </row>
    <row r="70" spans="1:3">
      <c r="A70" s="36" t="s">
        <v>111</v>
      </c>
      <c r="B70" s="3">
        <v>2</v>
      </c>
      <c r="C70" s="74">
        <f t="shared" si="1"/>
        <v>9.9502487562189053E-3</v>
      </c>
    </row>
    <row r="71" spans="1:3">
      <c r="A71" s="41" t="s">
        <v>107</v>
      </c>
      <c r="B71" s="3">
        <v>6</v>
      </c>
      <c r="C71" s="74">
        <f t="shared" si="1"/>
        <v>2.9850746268656716E-2</v>
      </c>
    </row>
    <row r="72" spans="1:3">
      <c r="A72" s="41" t="s">
        <v>103</v>
      </c>
      <c r="B72" s="3">
        <v>2</v>
      </c>
      <c r="C72" s="74">
        <f t="shared" si="1"/>
        <v>9.9502487562189053E-3</v>
      </c>
    </row>
    <row r="73" spans="1:3">
      <c r="A73" s="36" t="s">
        <v>38</v>
      </c>
      <c r="B73" s="3">
        <v>1</v>
      </c>
      <c r="C73" s="74">
        <f t="shared" si="1"/>
        <v>4.9751243781094526E-3</v>
      </c>
    </row>
    <row r="74" spans="1:3">
      <c r="A74" s="29" t="s">
        <v>312</v>
      </c>
      <c r="B74" s="3">
        <v>1</v>
      </c>
      <c r="C74" s="74">
        <f t="shared" si="1"/>
        <v>4.9751243781094526E-3</v>
      </c>
    </row>
    <row r="75" spans="1:3">
      <c r="A75" s="26" t="s">
        <v>36</v>
      </c>
      <c r="B75" s="3">
        <v>13</v>
      </c>
      <c r="C75" s="74">
        <f t="shared" si="1"/>
        <v>6.4676616915422883E-2</v>
      </c>
    </row>
    <row r="76" spans="1:3">
      <c r="A76" s="36" t="s">
        <v>121</v>
      </c>
      <c r="B76" s="3">
        <v>3</v>
      </c>
      <c r="C76" s="74">
        <f t="shared" si="1"/>
        <v>1.4925373134328358E-2</v>
      </c>
    </row>
    <row r="77" spans="1:3">
      <c r="A77" s="36" t="s">
        <v>783</v>
      </c>
      <c r="B77" s="3">
        <v>1</v>
      </c>
      <c r="C77" s="74">
        <f t="shared" si="1"/>
        <v>4.9751243781094526E-3</v>
      </c>
    </row>
    <row r="78" spans="1:3">
      <c r="A78" s="36" t="s">
        <v>69</v>
      </c>
      <c r="B78" s="3">
        <v>1</v>
      </c>
      <c r="C78" s="74">
        <f t="shared" si="1"/>
        <v>4.9751243781094526E-3</v>
      </c>
    </row>
    <row r="79" spans="1:3">
      <c r="A79" s="41" t="s">
        <v>309</v>
      </c>
      <c r="B79" s="3">
        <v>10</v>
      </c>
      <c r="C79" s="74">
        <f t="shared" ref="C79:C84" si="10">B79/$B$85</f>
        <v>4.975124378109453E-2</v>
      </c>
    </row>
    <row r="80" spans="1:3">
      <c r="A80" s="36" t="s">
        <v>662</v>
      </c>
      <c r="B80" s="3">
        <v>2</v>
      </c>
      <c r="C80" s="74">
        <f t="shared" si="10"/>
        <v>9.9502487562189053E-3</v>
      </c>
    </row>
    <row r="81" spans="1:3">
      <c r="A81" s="36" t="s">
        <v>100</v>
      </c>
      <c r="B81" s="3">
        <v>2</v>
      </c>
      <c r="C81" s="74">
        <f t="shared" si="10"/>
        <v>9.9502487562189053E-3</v>
      </c>
    </row>
    <row r="82" spans="1:3">
      <c r="A82" s="38" t="s">
        <v>104</v>
      </c>
      <c r="B82" s="3">
        <v>4</v>
      </c>
      <c r="C82" s="74">
        <f t="shared" si="10"/>
        <v>1.9900497512437811E-2</v>
      </c>
    </row>
    <row r="83" spans="1:3">
      <c r="A83" s="29" t="s">
        <v>321</v>
      </c>
      <c r="B83" s="3">
        <v>1</v>
      </c>
      <c r="C83" s="74">
        <f t="shared" si="10"/>
        <v>4.9751243781094526E-3</v>
      </c>
    </row>
    <row r="84" spans="1:3" ht="15.75" thickBot="1">
      <c r="A84" s="43" t="s">
        <v>108</v>
      </c>
      <c r="B84" s="58">
        <v>5</v>
      </c>
      <c r="C84" s="75">
        <f t="shared" si="10"/>
        <v>2.4875621890547265E-2</v>
      </c>
    </row>
    <row r="85" spans="1:3" ht="15.75" thickBot="1">
      <c r="A85" s="70" t="s">
        <v>21</v>
      </c>
      <c r="B85" s="71">
        <f>SUM(B14:B84)</f>
        <v>201</v>
      </c>
      <c r="C85" s="76">
        <f>SUM(C14:C84)</f>
        <v>0.99999999999999967</v>
      </c>
    </row>
  </sheetData>
  <mergeCells count="2">
    <mergeCell ref="G1:J1"/>
    <mergeCell ref="F9:J9"/>
  </mergeCells>
  <conditionalFormatting sqref="A14:A24">
    <cfRule type="duplicateValues" dxfId="21" priority="12"/>
  </conditionalFormatting>
  <conditionalFormatting sqref="A14:A54">
    <cfRule type="duplicateValues" dxfId="20" priority="11"/>
  </conditionalFormatting>
  <conditionalFormatting sqref="A14:A84">
    <cfRule type="duplicateValues" dxfId="19" priority="9"/>
    <cfRule type="duplicateValues" dxfId="18" priority="10"/>
  </conditionalFormatting>
  <conditionalFormatting sqref="A14:A18">
    <cfRule type="duplicateValues" dxfId="17" priority="8"/>
  </conditionalFormatting>
  <conditionalFormatting sqref="A19:A28">
    <cfRule type="duplicateValues" dxfId="16" priority="7"/>
  </conditionalFormatting>
  <conditionalFormatting sqref="A29:A39">
    <cfRule type="duplicateValues" dxfId="15" priority="6"/>
  </conditionalFormatting>
  <conditionalFormatting sqref="A46:A56">
    <cfRule type="duplicateValues" dxfId="14" priority="5"/>
  </conditionalFormatting>
  <conditionalFormatting sqref="A46:A74">
    <cfRule type="duplicateValues" dxfId="13" priority="4"/>
  </conditionalFormatting>
  <conditionalFormatting sqref="A75:A84">
    <cfRule type="duplicateValues" dxfId="12" priority="3"/>
  </conditionalFormatting>
  <conditionalFormatting sqref="A75:A84">
    <cfRule type="duplicateValues" dxfId="11" priority="2"/>
  </conditionalFormatting>
  <pageMargins left="0.70866141732283472" right="0.70866141732283472" top="0.74803149606299213" bottom="0.74803149606299213" header="0.31496062992125984" footer="0.31496062992125984"/>
  <pageSetup paperSize="8" scale="51" orientation="landscape" r:id="rId1"/>
</worksheet>
</file>

<file path=xl/worksheets/sheet10.xml><?xml version="1.0" encoding="utf-8"?>
<worksheet xmlns="http://schemas.openxmlformats.org/spreadsheetml/2006/main" xmlns:r="http://schemas.openxmlformats.org/officeDocument/2006/relationships">
  <sheetPr codeName="Sheet5"/>
  <dimension ref="A1:K19"/>
  <sheetViews>
    <sheetView zoomScaleNormal="100" workbookViewId="0"/>
  </sheetViews>
  <sheetFormatPr defaultRowHeight="15"/>
  <cols>
    <col min="1" max="1" width="41.5703125" style="1" customWidth="1"/>
    <col min="2" max="2" width="25.85546875" customWidth="1"/>
    <col min="3" max="3" width="22.5703125" customWidth="1"/>
    <col min="4" max="4" width="26.42578125" customWidth="1"/>
    <col min="5" max="5" width="22" customWidth="1"/>
    <col min="6" max="6" width="21.5703125" customWidth="1"/>
    <col min="7" max="7" width="24.140625" customWidth="1"/>
    <col min="8" max="8" width="21.140625" customWidth="1"/>
    <col min="9" max="9" width="17.42578125" customWidth="1"/>
    <col min="10" max="10" width="19.42578125" customWidth="1"/>
  </cols>
  <sheetData>
    <row r="1" spans="1:11" ht="70.5" thickBot="1">
      <c r="A1" s="121" t="s">
        <v>28</v>
      </c>
    </row>
    <row r="2" spans="1:11">
      <c r="A2" s="169" t="s">
        <v>800</v>
      </c>
    </row>
    <row r="4" spans="1:11" ht="15.75" thickBot="1"/>
    <row r="5" spans="1:11">
      <c r="A5" s="23" t="s">
        <v>796</v>
      </c>
      <c r="B5" s="129"/>
      <c r="C5" s="129"/>
      <c r="D5" s="129"/>
      <c r="E5" s="129"/>
      <c r="F5" s="129"/>
      <c r="G5" s="129"/>
      <c r="H5" s="129"/>
      <c r="I5" s="129"/>
      <c r="J5" s="129"/>
      <c r="K5" s="19"/>
    </row>
    <row r="6" spans="1:11" ht="45">
      <c r="A6" s="24" t="s">
        <v>4</v>
      </c>
      <c r="B6" s="130" t="s">
        <v>5</v>
      </c>
      <c r="C6" s="130" t="s">
        <v>5</v>
      </c>
      <c r="D6" s="130" t="s">
        <v>6</v>
      </c>
      <c r="E6" s="130" t="s">
        <v>6</v>
      </c>
      <c r="F6" s="130" t="s">
        <v>6</v>
      </c>
      <c r="G6" s="130" t="s">
        <v>5</v>
      </c>
      <c r="H6" s="130" t="s">
        <v>6</v>
      </c>
      <c r="I6" s="130" t="s">
        <v>5</v>
      </c>
      <c r="J6" s="130" t="s">
        <v>6</v>
      </c>
      <c r="K6" s="19"/>
    </row>
    <row r="7" spans="1:11" ht="180">
      <c r="A7" s="151" t="s">
        <v>7</v>
      </c>
      <c r="B7" s="130" t="s">
        <v>39</v>
      </c>
      <c r="C7" s="130" t="s">
        <v>46</v>
      </c>
      <c r="D7" s="130" t="s">
        <v>54</v>
      </c>
      <c r="E7" s="130"/>
      <c r="F7" s="130" t="s">
        <v>62</v>
      </c>
      <c r="G7" s="130" t="s">
        <v>789</v>
      </c>
      <c r="H7" s="130" t="s">
        <v>640</v>
      </c>
      <c r="I7" s="130" t="s">
        <v>644</v>
      </c>
      <c r="J7" s="130" t="s">
        <v>649</v>
      </c>
      <c r="K7" s="19"/>
    </row>
    <row r="8" spans="1:11" ht="45">
      <c r="A8" s="24" t="s">
        <v>8</v>
      </c>
      <c r="B8" s="130" t="s">
        <v>5</v>
      </c>
      <c r="C8" s="130" t="s">
        <v>5</v>
      </c>
      <c r="D8" s="130" t="s">
        <v>6</v>
      </c>
      <c r="E8" s="130" t="s">
        <v>6</v>
      </c>
      <c r="F8" s="130" t="s">
        <v>6</v>
      </c>
      <c r="G8" s="130" t="s">
        <v>5</v>
      </c>
      <c r="H8" s="130" t="s">
        <v>6</v>
      </c>
      <c r="I8" s="130" t="s">
        <v>5</v>
      </c>
      <c r="J8" s="130" t="s">
        <v>6</v>
      </c>
      <c r="K8" s="19"/>
    </row>
    <row r="9" spans="1:11" ht="150">
      <c r="A9" s="151" t="s">
        <v>9</v>
      </c>
      <c r="B9" s="130" t="s">
        <v>40</v>
      </c>
      <c r="C9" s="130" t="s">
        <v>47</v>
      </c>
      <c r="D9" s="130" t="s">
        <v>55</v>
      </c>
      <c r="E9" s="130"/>
      <c r="F9" s="130" t="s">
        <v>63</v>
      </c>
      <c r="G9" s="130"/>
      <c r="H9" s="130" t="s">
        <v>641</v>
      </c>
      <c r="I9" s="130" t="s">
        <v>645</v>
      </c>
      <c r="J9" s="130" t="s">
        <v>650</v>
      </c>
      <c r="K9" s="19"/>
    </row>
    <row r="10" spans="1:11" ht="45">
      <c r="A10" s="24" t="s">
        <v>600</v>
      </c>
      <c r="B10" s="130" t="s">
        <v>5</v>
      </c>
      <c r="C10" s="130" t="s">
        <v>5</v>
      </c>
      <c r="D10" s="130" t="s">
        <v>6</v>
      </c>
      <c r="E10" s="130" t="s">
        <v>6</v>
      </c>
      <c r="F10" s="130" t="s">
        <v>5</v>
      </c>
      <c r="G10" s="130" t="s">
        <v>5</v>
      </c>
      <c r="H10" s="130" t="s">
        <v>6</v>
      </c>
      <c r="I10" s="130" t="s">
        <v>6</v>
      </c>
      <c r="J10" s="130" t="s">
        <v>5</v>
      </c>
      <c r="K10" s="19"/>
    </row>
    <row r="11" spans="1:11" ht="135">
      <c r="A11" s="151" t="s">
        <v>11</v>
      </c>
      <c r="B11" s="130" t="s">
        <v>41</v>
      </c>
      <c r="C11" s="130" t="s">
        <v>48</v>
      </c>
      <c r="D11" s="130" t="s">
        <v>56</v>
      </c>
      <c r="E11" s="130"/>
      <c r="F11" s="130" t="s">
        <v>64</v>
      </c>
      <c r="G11" s="130"/>
      <c r="H11" s="130" t="s">
        <v>642</v>
      </c>
      <c r="I11" s="130" t="s">
        <v>646</v>
      </c>
      <c r="J11" s="130" t="s">
        <v>651</v>
      </c>
      <c r="K11" s="19"/>
    </row>
    <row r="12" spans="1:11" ht="45">
      <c r="A12" s="24" t="s">
        <v>12</v>
      </c>
      <c r="B12" s="130" t="s">
        <v>5</v>
      </c>
      <c r="C12" s="130" t="s">
        <v>5</v>
      </c>
      <c r="D12" s="130" t="s">
        <v>5</v>
      </c>
      <c r="E12" s="130" t="s">
        <v>5</v>
      </c>
      <c r="F12" s="130" t="s">
        <v>6</v>
      </c>
      <c r="G12" s="130" t="s">
        <v>5</v>
      </c>
      <c r="H12" s="130" t="s">
        <v>6</v>
      </c>
      <c r="I12" s="130" t="s">
        <v>5</v>
      </c>
      <c r="J12" s="130" t="s">
        <v>5</v>
      </c>
      <c r="K12" s="19"/>
    </row>
    <row r="13" spans="1:11" ht="105">
      <c r="A13" s="151" t="s">
        <v>13</v>
      </c>
      <c r="B13" s="130" t="s">
        <v>42</v>
      </c>
      <c r="C13" s="130" t="s">
        <v>49</v>
      </c>
      <c r="D13" s="130" t="s">
        <v>57</v>
      </c>
      <c r="E13" s="130"/>
      <c r="F13" s="130" t="s">
        <v>65</v>
      </c>
      <c r="G13" s="130"/>
      <c r="H13" s="130" t="s">
        <v>643</v>
      </c>
      <c r="I13" s="130"/>
      <c r="J13" s="130" t="s">
        <v>652</v>
      </c>
      <c r="K13" s="19"/>
    </row>
    <row r="14" spans="1:11" ht="60">
      <c r="A14" s="24" t="s">
        <v>14</v>
      </c>
      <c r="B14" s="130" t="s">
        <v>5</v>
      </c>
      <c r="C14" s="130" t="s">
        <v>6</v>
      </c>
      <c r="D14" s="130" t="s">
        <v>6</v>
      </c>
      <c r="E14" s="130" t="s">
        <v>5</v>
      </c>
      <c r="F14" s="130" t="s">
        <v>5</v>
      </c>
      <c r="G14" s="130" t="s">
        <v>5</v>
      </c>
      <c r="H14" s="130" t="s">
        <v>6</v>
      </c>
      <c r="I14" s="130" t="s">
        <v>6</v>
      </c>
      <c r="J14" s="130" t="s">
        <v>6</v>
      </c>
      <c r="K14" s="19"/>
    </row>
    <row r="15" spans="1:11" ht="120">
      <c r="A15" s="151" t="s">
        <v>15</v>
      </c>
      <c r="B15" s="130" t="s">
        <v>43</v>
      </c>
      <c r="C15" s="130" t="s">
        <v>50</v>
      </c>
      <c r="D15" s="130" t="s">
        <v>56</v>
      </c>
      <c r="E15" s="130"/>
      <c r="F15" s="130" t="s">
        <v>66</v>
      </c>
      <c r="G15" s="130" t="s">
        <v>639</v>
      </c>
      <c r="H15" s="130"/>
      <c r="I15" s="130" t="s">
        <v>647</v>
      </c>
      <c r="J15" s="130" t="s">
        <v>653</v>
      </c>
      <c r="K15" s="19"/>
    </row>
    <row r="16" spans="1:11" ht="45">
      <c r="A16" s="24" t="s">
        <v>16</v>
      </c>
      <c r="B16" s="130" t="s">
        <v>6</v>
      </c>
      <c r="C16" s="130" t="s">
        <v>6</v>
      </c>
      <c r="D16" s="130" t="s">
        <v>6</v>
      </c>
      <c r="E16" s="130" t="s">
        <v>5</v>
      </c>
      <c r="F16" s="130" t="s">
        <v>6</v>
      </c>
      <c r="G16" s="130" t="s">
        <v>5</v>
      </c>
      <c r="H16" s="130" t="s">
        <v>6</v>
      </c>
      <c r="I16" s="130" t="s">
        <v>6</v>
      </c>
      <c r="J16" s="130" t="s">
        <v>6</v>
      </c>
      <c r="K16" s="19"/>
    </row>
    <row r="17" spans="1:11" ht="105">
      <c r="A17" s="151" t="s">
        <v>776</v>
      </c>
      <c r="B17" s="130" t="s">
        <v>44</v>
      </c>
      <c r="C17" s="130" t="s">
        <v>51</v>
      </c>
      <c r="D17" s="130" t="s">
        <v>58</v>
      </c>
      <c r="E17" s="130" t="s">
        <v>60</v>
      </c>
      <c r="F17" s="130" t="s">
        <v>67</v>
      </c>
      <c r="G17" s="130"/>
      <c r="H17" s="130"/>
      <c r="I17" s="130" t="s">
        <v>648</v>
      </c>
      <c r="J17" s="130" t="s">
        <v>654</v>
      </c>
      <c r="K17" s="19"/>
    </row>
    <row r="18" spans="1:11" ht="150">
      <c r="A18" s="151" t="s">
        <v>775</v>
      </c>
      <c r="B18" s="130" t="s">
        <v>45</v>
      </c>
      <c r="C18" s="130" t="s">
        <v>52</v>
      </c>
      <c r="D18" s="130" t="s">
        <v>58</v>
      </c>
      <c r="E18" s="130"/>
      <c r="F18" s="130" t="s">
        <v>68</v>
      </c>
      <c r="G18" s="130"/>
      <c r="H18" s="130"/>
      <c r="I18" s="130"/>
      <c r="J18" s="130" t="s">
        <v>655</v>
      </c>
      <c r="K18" s="19"/>
    </row>
    <row r="19" spans="1:11">
      <c r="B19" s="19"/>
      <c r="C19" s="19"/>
      <c r="D19" s="19"/>
      <c r="E19" s="19"/>
      <c r="F19" s="19"/>
      <c r="G19" s="19"/>
      <c r="H19" s="19"/>
      <c r="I19" s="19"/>
      <c r="J19" s="19"/>
      <c r="K19" s="19"/>
    </row>
  </sheetData>
  <sortState ref="A39:A61">
    <sortCondition ref="A39"/>
  </sortState>
  <pageMargins left="0.7" right="0.7" top="0.75" bottom="0.75" header="0.3" footer="0.3"/>
</worksheet>
</file>

<file path=xl/worksheets/sheet11.xml><?xml version="1.0" encoding="utf-8"?>
<worksheet xmlns="http://schemas.openxmlformats.org/spreadsheetml/2006/main" xmlns:r="http://schemas.openxmlformats.org/officeDocument/2006/relationships">
  <sheetPr codeName="Sheet11"/>
  <dimension ref="A1:Q54"/>
  <sheetViews>
    <sheetView zoomScaleNormal="100" workbookViewId="0"/>
  </sheetViews>
  <sheetFormatPr defaultRowHeight="15"/>
  <cols>
    <col min="1" max="1" width="60.42578125" customWidth="1"/>
    <col min="3" max="3" width="10.85546875" customWidth="1"/>
    <col min="5" max="5" width="35.7109375" customWidth="1"/>
    <col min="10" max="10" width="37.140625" customWidth="1"/>
    <col min="15" max="15" width="36.42578125" customWidth="1"/>
  </cols>
  <sheetData>
    <row r="1" spans="1:17" ht="70.5" thickBot="1">
      <c r="A1" s="121" t="s">
        <v>29</v>
      </c>
    </row>
    <row r="3" spans="1:17" ht="15.75" thickBot="1"/>
    <row r="4" spans="1:17">
      <c r="A4" s="99" t="s">
        <v>76</v>
      </c>
      <c r="B4" s="100">
        <v>67</v>
      </c>
    </row>
    <row r="5" spans="1:17">
      <c r="A5" s="101" t="s">
        <v>77</v>
      </c>
      <c r="B5" s="102">
        <v>45</v>
      </c>
    </row>
    <row r="6" spans="1:17">
      <c r="A6" s="101" t="s">
        <v>78</v>
      </c>
      <c r="B6" s="102">
        <v>22</v>
      </c>
    </row>
    <row r="7" spans="1:17" ht="15.75" thickBot="1">
      <c r="A7" s="103" t="s">
        <v>79</v>
      </c>
      <c r="B7" s="104">
        <v>151</v>
      </c>
    </row>
    <row r="12" spans="1:17" ht="15.75" thickBot="1"/>
    <row r="13" spans="1:17" ht="81" customHeight="1" thickBot="1">
      <c r="A13" s="95" t="s">
        <v>75</v>
      </c>
      <c r="B13" s="97" t="s">
        <v>81</v>
      </c>
      <c r="E13" s="96" t="s">
        <v>80</v>
      </c>
      <c r="F13" s="98" t="s">
        <v>81</v>
      </c>
      <c r="G13" s="97" t="s">
        <v>82</v>
      </c>
      <c r="J13" s="96" t="s">
        <v>4</v>
      </c>
      <c r="K13" s="98" t="s">
        <v>81</v>
      </c>
      <c r="L13" s="97" t="s">
        <v>82</v>
      </c>
      <c r="O13" s="105" t="s">
        <v>780</v>
      </c>
      <c r="P13" s="98" t="s">
        <v>81</v>
      </c>
      <c r="Q13" s="97" t="s">
        <v>82</v>
      </c>
    </row>
    <row r="14" spans="1:17">
      <c r="A14" s="33" t="s">
        <v>31</v>
      </c>
      <c r="B14" s="35">
        <v>1</v>
      </c>
      <c r="E14" s="3" t="s">
        <v>3</v>
      </c>
      <c r="F14" s="3">
        <v>27</v>
      </c>
      <c r="G14" s="8">
        <v>0.51923076923076927</v>
      </c>
      <c r="J14" s="4" t="s">
        <v>6</v>
      </c>
      <c r="K14" s="3">
        <v>30</v>
      </c>
      <c r="L14" s="8">
        <v>0.66666666666666663</v>
      </c>
      <c r="O14" s="11" t="s">
        <v>6</v>
      </c>
      <c r="P14" s="3">
        <v>23</v>
      </c>
      <c r="Q14" s="8">
        <v>0.51111111111111107</v>
      </c>
    </row>
    <row r="15" spans="1:17">
      <c r="A15" s="36" t="s">
        <v>109</v>
      </c>
      <c r="B15" s="37">
        <v>1</v>
      </c>
      <c r="E15" s="3" t="s">
        <v>2</v>
      </c>
      <c r="F15" s="3">
        <v>25</v>
      </c>
      <c r="G15" s="8">
        <v>0.48076923076923078</v>
      </c>
      <c r="J15" s="4" t="s">
        <v>5</v>
      </c>
      <c r="K15" s="3">
        <v>13</v>
      </c>
      <c r="L15" s="8">
        <v>0.28888888888888886</v>
      </c>
      <c r="O15" s="4" t="s">
        <v>5</v>
      </c>
      <c r="P15" s="3">
        <v>17</v>
      </c>
      <c r="Q15" s="8">
        <v>0.37777777777777777</v>
      </c>
    </row>
    <row r="16" spans="1:17">
      <c r="A16" s="36" t="s">
        <v>115</v>
      </c>
      <c r="B16" s="37">
        <v>6</v>
      </c>
      <c r="E16" s="10" t="s">
        <v>83</v>
      </c>
      <c r="F16" s="12">
        <v>52</v>
      </c>
      <c r="G16" s="14">
        <v>1</v>
      </c>
      <c r="J16" s="4" t="s">
        <v>88</v>
      </c>
      <c r="K16" s="3">
        <v>1</v>
      </c>
      <c r="L16" s="8">
        <v>2.2222222222222223E-2</v>
      </c>
      <c r="O16" s="4" t="s">
        <v>88</v>
      </c>
      <c r="P16" s="3">
        <v>4</v>
      </c>
      <c r="Q16" s="8">
        <v>8.8888888888888892E-2</v>
      </c>
    </row>
    <row r="17" spans="1:17">
      <c r="A17" s="36" t="s">
        <v>117</v>
      </c>
      <c r="B17" s="37">
        <v>1</v>
      </c>
      <c r="J17" s="4" t="s">
        <v>89</v>
      </c>
      <c r="K17" s="3">
        <v>1</v>
      </c>
      <c r="L17" s="8">
        <v>2.2222222222222223E-2</v>
      </c>
      <c r="O17" s="4" t="s">
        <v>89</v>
      </c>
      <c r="P17" s="3">
        <v>1</v>
      </c>
      <c r="Q17" s="8">
        <v>2.2222222222222223E-2</v>
      </c>
    </row>
    <row r="18" spans="1:17">
      <c r="A18" s="36" t="s">
        <v>120</v>
      </c>
      <c r="B18" s="37">
        <v>3</v>
      </c>
      <c r="J18" s="10" t="s">
        <v>21</v>
      </c>
      <c r="K18" s="12">
        <v>45</v>
      </c>
      <c r="L18" s="13">
        <v>1</v>
      </c>
      <c r="O18" s="10" t="s">
        <v>21</v>
      </c>
      <c r="P18" s="12">
        <v>45</v>
      </c>
      <c r="Q18" s="13">
        <v>1</v>
      </c>
    </row>
    <row r="19" spans="1:17" ht="15.75" thickBot="1">
      <c r="A19" s="36" t="s">
        <v>116</v>
      </c>
      <c r="B19" s="37">
        <v>1</v>
      </c>
    </row>
    <row r="20" spans="1:17" ht="126.75" thickBot="1">
      <c r="A20" s="36" t="s">
        <v>106</v>
      </c>
      <c r="B20" s="37">
        <v>8</v>
      </c>
      <c r="E20" s="96" t="s">
        <v>84</v>
      </c>
      <c r="F20" s="98" t="s">
        <v>81</v>
      </c>
      <c r="G20" s="97" t="s">
        <v>82</v>
      </c>
      <c r="J20" s="105" t="s">
        <v>8</v>
      </c>
      <c r="K20" s="98" t="s">
        <v>81</v>
      </c>
      <c r="L20" s="97" t="s">
        <v>82</v>
      </c>
      <c r="O20" s="105" t="s">
        <v>781</v>
      </c>
      <c r="P20" s="98" t="s">
        <v>81</v>
      </c>
      <c r="Q20" s="97" t="s">
        <v>82</v>
      </c>
    </row>
    <row r="21" spans="1:17">
      <c r="A21" s="36" t="s">
        <v>91</v>
      </c>
      <c r="B21" s="37">
        <v>1</v>
      </c>
      <c r="E21" s="3" t="s">
        <v>3</v>
      </c>
      <c r="F21" s="3">
        <v>10</v>
      </c>
      <c r="G21" s="8">
        <v>0.19230769230769232</v>
      </c>
      <c r="J21" s="11" t="s">
        <v>6</v>
      </c>
      <c r="K21" s="3">
        <v>29</v>
      </c>
      <c r="L21" s="8">
        <v>0.64444444444444449</v>
      </c>
      <c r="O21" s="11" t="s">
        <v>6</v>
      </c>
      <c r="P21" s="3">
        <v>22</v>
      </c>
      <c r="Q21" s="8">
        <v>0.48888888888888887</v>
      </c>
    </row>
    <row r="22" spans="1:17">
      <c r="A22" s="36" t="s">
        <v>113</v>
      </c>
      <c r="B22" s="37">
        <v>1</v>
      </c>
      <c r="E22" s="3" t="s">
        <v>2</v>
      </c>
      <c r="F22" s="3">
        <v>42</v>
      </c>
      <c r="G22" s="8">
        <v>0.80769230769230771</v>
      </c>
      <c r="J22" s="4" t="s">
        <v>5</v>
      </c>
      <c r="K22" s="3">
        <v>13</v>
      </c>
      <c r="L22" s="8">
        <v>0.28888888888888886</v>
      </c>
      <c r="O22" s="4" t="s">
        <v>5</v>
      </c>
      <c r="P22" s="3">
        <v>14</v>
      </c>
      <c r="Q22" s="8">
        <v>0.31111111111111112</v>
      </c>
    </row>
    <row r="23" spans="1:17">
      <c r="A23" s="36" t="s">
        <v>118</v>
      </c>
      <c r="B23" s="37">
        <v>1</v>
      </c>
      <c r="E23" s="10" t="s">
        <v>83</v>
      </c>
      <c r="F23" s="12">
        <v>52</v>
      </c>
      <c r="G23" s="14">
        <v>1</v>
      </c>
      <c r="J23" s="4" t="s">
        <v>88</v>
      </c>
      <c r="K23" s="3">
        <v>2</v>
      </c>
      <c r="L23" s="8">
        <v>4.4444444444444446E-2</v>
      </c>
      <c r="O23" s="4" t="s">
        <v>88</v>
      </c>
      <c r="P23" s="3">
        <v>8</v>
      </c>
      <c r="Q23" s="8">
        <v>0.17777777777777778</v>
      </c>
    </row>
    <row r="24" spans="1:17">
      <c r="A24" s="36" t="s">
        <v>319</v>
      </c>
      <c r="B24" s="37">
        <v>1</v>
      </c>
      <c r="J24" s="4" t="s">
        <v>89</v>
      </c>
      <c r="K24" s="3">
        <v>1</v>
      </c>
      <c r="L24" s="8">
        <v>2.2222222222222223E-2</v>
      </c>
      <c r="O24" s="4" t="s">
        <v>89</v>
      </c>
      <c r="P24" s="3">
        <v>1</v>
      </c>
      <c r="Q24" s="8">
        <v>2.2222222222222223E-2</v>
      </c>
    </row>
    <row r="25" spans="1:17" ht="15.75" thickBot="1">
      <c r="A25" s="36" t="s">
        <v>119</v>
      </c>
      <c r="B25" s="37">
        <v>2</v>
      </c>
      <c r="J25" s="10" t="s">
        <v>21</v>
      </c>
      <c r="K25" s="12">
        <v>45</v>
      </c>
      <c r="L25" s="13">
        <v>1</v>
      </c>
      <c r="O25" s="10" t="s">
        <v>21</v>
      </c>
      <c r="P25" s="12">
        <v>45</v>
      </c>
      <c r="Q25" s="13">
        <v>1</v>
      </c>
    </row>
    <row r="26" spans="1:17" ht="21">
      <c r="A26" s="36" t="s">
        <v>112</v>
      </c>
      <c r="B26" s="37">
        <v>3</v>
      </c>
      <c r="E26" s="96" t="s">
        <v>87</v>
      </c>
      <c r="F26" s="98" t="s">
        <v>81</v>
      </c>
      <c r="G26" s="97" t="s">
        <v>82</v>
      </c>
    </row>
    <row r="27" spans="1:17" ht="15.75" thickBot="1">
      <c r="A27" s="36" t="s">
        <v>105</v>
      </c>
      <c r="B27" s="37">
        <v>1</v>
      </c>
      <c r="E27" s="3" t="s">
        <v>22</v>
      </c>
      <c r="F27" s="3">
        <v>6</v>
      </c>
      <c r="G27" s="8">
        <v>0.46153846153846156</v>
      </c>
    </row>
    <row r="28" spans="1:17" ht="147.75" thickBot="1">
      <c r="A28" s="36" t="s">
        <v>102</v>
      </c>
      <c r="B28" s="37">
        <v>2</v>
      </c>
      <c r="E28" s="3" t="s">
        <v>74</v>
      </c>
      <c r="F28" s="3">
        <v>0</v>
      </c>
      <c r="G28" s="8">
        <v>0</v>
      </c>
      <c r="J28" s="105" t="s">
        <v>779</v>
      </c>
      <c r="K28" s="98" t="s">
        <v>81</v>
      </c>
      <c r="L28" s="97" t="s">
        <v>82</v>
      </c>
      <c r="O28" s="105" t="s">
        <v>782</v>
      </c>
      <c r="P28" s="98" t="s">
        <v>81</v>
      </c>
      <c r="Q28" s="97" t="s">
        <v>82</v>
      </c>
    </row>
    <row r="29" spans="1:17">
      <c r="A29" s="36" t="s">
        <v>114</v>
      </c>
      <c r="B29" s="37">
        <v>1</v>
      </c>
      <c r="E29" s="3" t="s">
        <v>85</v>
      </c>
      <c r="F29" s="3">
        <v>0</v>
      </c>
      <c r="G29" s="8">
        <v>0</v>
      </c>
      <c r="J29" s="11" t="s">
        <v>6</v>
      </c>
      <c r="K29" s="3">
        <v>24</v>
      </c>
      <c r="L29" s="8">
        <v>0.53333333333333333</v>
      </c>
      <c r="O29" s="11" t="s">
        <v>6</v>
      </c>
      <c r="P29" s="3">
        <v>29</v>
      </c>
      <c r="Q29" s="8">
        <v>0.64444444444444449</v>
      </c>
    </row>
    <row r="30" spans="1:17">
      <c r="A30" s="36" t="s">
        <v>101</v>
      </c>
      <c r="B30" s="37">
        <v>3</v>
      </c>
      <c r="E30" s="3" t="s">
        <v>86</v>
      </c>
      <c r="F30" s="3">
        <v>3</v>
      </c>
      <c r="G30" s="8">
        <v>0.23076923076923078</v>
      </c>
      <c r="J30" s="4" t="s">
        <v>5</v>
      </c>
      <c r="K30" s="3">
        <v>16</v>
      </c>
      <c r="L30" s="8">
        <v>0.35555555555555557</v>
      </c>
      <c r="O30" s="4" t="s">
        <v>5</v>
      </c>
      <c r="P30" s="3">
        <v>11</v>
      </c>
      <c r="Q30" s="8">
        <v>0.24444444444444444</v>
      </c>
    </row>
    <row r="31" spans="1:17">
      <c r="A31" s="36" t="s">
        <v>110</v>
      </c>
      <c r="B31" s="37">
        <v>4</v>
      </c>
      <c r="E31" s="3" t="s">
        <v>23</v>
      </c>
      <c r="F31" s="3">
        <v>2</v>
      </c>
      <c r="G31" s="8">
        <v>0.15384615384615385</v>
      </c>
      <c r="J31" s="4" t="s">
        <v>88</v>
      </c>
      <c r="K31" s="3">
        <v>4</v>
      </c>
      <c r="L31" s="8">
        <v>8.8888888888888892E-2</v>
      </c>
      <c r="O31" s="4" t="s">
        <v>88</v>
      </c>
      <c r="P31" s="3">
        <v>4</v>
      </c>
      <c r="Q31" s="8">
        <v>8.8888888888888892E-2</v>
      </c>
    </row>
    <row r="32" spans="1:17">
      <c r="A32" s="36" t="s">
        <v>111</v>
      </c>
      <c r="B32" s="37">
        <v>1</v>
      </c>
      <c r="E32" s="3" t="s">
        <v>24</v>
      </c>
      <c r="F32" s="3">
        <v>2</v>
      </c>
      <c r="G32" s="8">
        <v>0.15384615384615385</v>
      </c>
      <c r="J32" s="4" t="s">
        <v>89</v>
      </c>
      <c r="K32" s="3">
        <v>1</v>
      </c>
      <c r="L32" s="8">
        <v>2.2222222222222223E-2</v>
      </c>
      <c r="O32" s="4" t="s">
        <v>89</v>
      </c>
      <c r="P32" s="3">
        <v>1</v>
      </c>
      <c r="Q32" s="8">
        <v>2.2222222222222223E-2</v>
      </c>
    </row>
    <row r="33" spans="1:17">
      <c r="A33" s="36" t="s">
        <v>107</v>
      </c>
      <c r="B33" s="37">
        <v>2</v>
      </c>
      <c r="E33" s="3" t="s">
        <v>19</v>
      </c>
      <c r="F33" s="3">
        <v>0</v>
      </c>
      <c r="G33" s="8">
        <v>0</v>
      </c>
      <c r="J33" s="10" t="s">
        <v>21</v>
      </c>
      <c r="K33" s="12">
        <v>45</v>
      </c>
      <c r="L33" s="13">
        <v>1</v>
      </c>
      <c r="O33" s="10" t="s">
        <v>21</v>
      </c>
      <c r="P33" s="12">
        <v>45</v>
      </c>
      <c r="Q33" s="13">
        <v>1</v>
      </c>
    </row>
    <row r="34" spans="1:17">
      <c r="A34" s="36" t="s">
        <v>103</v>
      </c>
      <c r="B34" s="37">
        <v>1</v>
      </c>
      <c r="E34" s="10" t="s">
        <v>83</v>
      </c>
      <c r="F34" s="12">
        <v>13</v>
      </c>
      <c r="G34" s="14">
        <v>1</v>
      </c>
    </row>
    <row r="35" spans="1:17">
      <c r="A35" s="36" t="s">
        <v>36</v>
      </c>
      <c r="B35" s="37">
        <v>1</v>
      </c>
    </row>
    <row r="36" spans="1:17">
      <c r="A36" s="36" t="s">
        <v>121</v>
      </c>
      <c r="B36" s="37">
        <v>1</v>
      </c>
    </row>
    <row r="37" spans="1:17">
      <c r="A37" s="36" t="s">
        <v>69</v>
      </c>
      <c r="B37" s="37">
        <v>1</v>
      </c>
    </row>
    <row r="38" spans="1:17">
      <c r="A38" s="36" t="s">
        <v>309</v>
      </c>
      <c r="B38" s="37">
        <v>1</v>
      </c>
    </row>
    <row r="39" spans="1:17">
      <c r="A39" s="36" t="s">
        <v>662</v>
      </c>
      <c r="B39" s="37">
        <v>2</v>
      </c>
    </row>
    <row r="40" spans="1:17">
      <c r="A40" s="36" t="s">
        <v>100</v>
      </c>
      <c r="B40" s="37">
        <v>2</v>
      </c>
    </row>
    <row r="41" spans="1:17">
      <c r="A41" s="36" t="s">
        <v>104</v>
      </c>
      <c r="B41" s="37">
        <v>3</v>
      </c>
    </row>
    <row r="42" spans="1:17" ht="15.75" thickBot="1">
      <c r="A42" s="55" t="s">
        <v>108</v>
      </c>
      <c r="B42" s="40">
        <v>1</v>
      </c>
    </row>
    <row r="43" spans="1:17" ht="15.75" thickBot="1">
      <c r="A43" s="56" t="s">
        <v>21</v>
      </c>
      <c r="B43" s="51">
        <v>57</v>
      </c>
    </row>
    <row r="45" spans="1:17" ht="15.75" thickBot="1"/>
    <row r="46" spans="1:17" ht="21">
      <c r="A46" s="96" t="s">
        <v>777</v>
      </c>
      <c r="B46" s="98" t="s">
        <v>81</v>
      </c>
      <c r="C46" s="97" t="s">
        <v>82</v>
      </c>
    </row>
    <row r="47" spans="1:17">
      <c r="A47" s="3" t="s">
        <v>1</v>
      </c>
      <c r="B47" s="3">
        <v>13</v>
      </c>
      <c r="C47" s="8">
        <v>0.22807017543859648</v>
      </c>
    </row>
    <row r="48" spans="1:17">
      <c r="A48" s="3" t="s">
        <v>18</v>
      </c>
      <c r="B48" s="3">
        <v>4</v>
      </c>
      <c r="C48" s="8">
        <v>7.0175438596491224E-2</v>
      </c>
    </row>
    <row r="49" spans="1:3">
      <c r="A49" s="3" t="s">
        <v>37</v>
      </c>
      <c r="B49" s="3">
        <v>6</v>
      </c>
      <c r="C49" s="8">
        <v>0.10526315789473684</v>
      </c>
    </row>
    <row r="50" spans="1:3">
      <c r="A50" s="3" t="s">
        <v>778</v>
      </c>
      <c r="B50" s="3">
        <v>3</v>
      </c>
      <c r="C50" s="8">
        <v>5.2631578947368418E-2</v>
      </c>
    </row>
    <row r="51" spans="1:3">
      <c r="A51" s="3" t="s">
        <v>17</v>
      </c>
      <c r="B51" s="3">
        <v>19</v>
      </c>
      <c r="C51" s="8">
        <v>0.33333333333333331</v>
      </c>
    </row>
    <row r="52" spans="1:3">
      <c r="A52" s="3" t="s">
        <v>122</v>
      </c>
      <c r="B52" s="3">
        <v>7</v>
      </c>
      <c r="C52" s="8">
        <v>0.12280701754385964</v>
      </c>
    </row>
    <row r="53" spans="1:3" ht="15.75" thickBot="1">
      <c r="A53" s="58" t="s">
        <v>19</v>
      </c>
      <c r="B53" s="58">
        <v>5</v>
      </c>
      <c r="C53" s="8">
        <v>8.771929824561403E-2</v>
      </c>
    </row>
    <row r="54" spans="1:3" ht="15.75" thickBot="1">
      <c r="A54" s="62" t="s">
        <v>21</v>
      </c>
      <c r="B54" s="63">
        <v>57</v>
      </c>
      <c r="C54" s="66">
        <v>1</v>
      </c>
    </row>
  </sheetData>
  <conditionalFormatting sqref="A14:A24 C16:C17 C23 C26 C14 C11">
    <cfRule type="duplicateValues" dxfId="6" priority="2"/>
  </conditionalFormatting>
  <conditionalFormatting sqref="A14:A43">
    <cfRule type="duplicateValues" dxfId="5" priority="1"/>
  </conditionalFormatting>
  <pageMargins left="0.7" right="0.7" top="0.75" bottom="0.75" header="0.3" footer="0.3"/>
</worksheet>
</file>

<file path=xl/worksheets/sheet12.xml><?xml version="1.0" encoding="utf-8"?>
<worksheet xmlns="http://schemas.openxmlformats.org/spreadsheetml/2006/main" xmlns:r="http://schemas.openxmlformats.org/officeDocument/2006/relationships">
  <sheetPr codeName="Sheet17"/>
  <dimension ref="A1:AS53"/>
  <sheetViews>
    <sheetView zoomScaleNormal="100" workbookViewId="0"/>
  </sheetViews>
  <sheetFormatPr defaultColWidth="25.7109375" defaultRowHeight="15"/>
  <cols>
    <col min="1" max="1" width="48.7109375" customWidth="1"/>
    <col min="2" max="2" width="30.140625" customWidth="1"/>
    <col min="3" max="3" width="36.28515625" customWidth="1"/>
    <col min="4" max="4" width="18.42578125" bestFit="1" customWidth="1"/>
    <col min="5" max="5" width="87.140625" customWidth="1"/>
    <col min="10" max="10" width="45.7109375" customWidth="1"/>
    <col min="19" max="19" width="29.28515625" customWidth="1"/>
    <col min="28" max="28" width="40.85546875" customWidth="1"/>
    <col min="36" max="36" width="29.85546875" customWidth="1"/>
    <col min="40" max="40" width="37" customWidth="1"/>
  </cols>
  <sheetData>
    <row r="1" spans="1:45" ht="93.75" thickBot="1">
      <c r="A1" s="121" t="s">
        <v>29</v>
      </c>
    </row>
    <row r="2" spans="1:45">
      <c r="A2" s="169" t="s">
        <v>800</v>
      </c>
    </row>
    <row r="4" spans="1:45" ht="15.75" thickBot="1"/>
    <row r="5" spans="1:45">
      <c r="A5" s="23" t="s">
        <v>796</v>
      </c>
      <c r="B5" s="153"/>
      <c r="C5" s="154"/>
      <c r="D5" s="154"/>
      <c r="E5" s="154"/>
      <c r="F5" s="154"/>
      <c r="G5" s="154"/>
      <c r="H5" s="154"/>
      <c r="I5" s="154"/>
      <c r="J5" s="154"/>
      <c r="K5" s="154"/>
      <c r="L5" s="154"/>
      <c r="M5" s="154"/>
      <c r="N5" s="154"/>
      <c r="O5" s="154"/>
      <c r="P5" s="154"/>
      <c r="Q5" s="154"/>
      <c r="R5" s="154"/>
      <c r="S5" s="154"/>
      <c r="T5" s="154"/>
      <c r="U5" s="154"/>
      <c r="V5" s="154"/>
      <c r="W5" s="154"/>
      <c r="X5" s="154"/>
      <c r="Y5" s="154"/>
      <c r="Z5" s="154"/>
      <c r="AA5" s="154"/>
      <c r="AB5" s="154"/>
      <c r="AC5" s="154"/>
      <c r="AD5" s="154"/>
      <c r="AE5" s="154"/>
      <c r="AF5" s="154"/>
      <c r="AG5" s="154"/>
      <c r="AH5" s="154"/>
      <c r="AI5" s="154"/>
      <c r="AJ5" s="154"/>
      <c r="AK5" s="154"/>
      <c r="AL5" s="154"/>
      <c r="AM5" s="154"/>
      <c r="AN5" s="154"/>
      <c r="AO5" s="19"/>
      <c r="AP5" s="19"/>
      <c r="AQ5" s="19"/>
      <c r="AR5" s="19"/>
      <c r="AS5" s="19"/>
    </row>
    <row r="6" spans="1:45" ht="30">
      <c r="A6" s="24" t="s">
        <v>4</v>
      </c>
      <c r="B6" s="155" t="s">
        <v>6</v>
      </c>
      <c r="C6" s="130" t="s">
        <v>6</v>
      </c>
      <c r="D6" s="130" t="s">
        <v>6</v>
      </c>
      <c r="E6" s="130" t="s">
        <v>6</v>
      </c>
      <c r="F6" s="130" t="s">
        <v>5</v>
      </c>
      <c r="G6" s="130" t="s">
        <v>5</v>
      </c>
      <c r="H6" s="130" t="s">
        <v>5</v>
      </c>
      <c r="I6" s="130" t="s">
        <v>6</v>
      </c>
      <c r="J6" s="130" t="s">
        <v>5</v>
      </c>
      <c r="K6" s="130" t="s">
        <v>6</v>
      </c>
      <c r="L6" s="130" t="s">
        <v>6</v>
      </c>
      <c r="M6" s="130" t="s">
        <v>6</v>
      </c>
      <c r="N6" s="130" t="s">
        <v>5</v>
      </c>
      <c r="O6" s="130" t="s">
        <v>6</v>
      </c>
      <c r="P6" s="130" t="s">
        <v>6</v>
      </c>
      <c r="Q6" s="130" t="s">
        <v>6</v>
      </c>
      <c r="R6" s="130" t="s">
        <v>6</v>
      </c>
      <c r="S6" s="130" t="s">
        <v>6</v>
      </c>
      <c r="T6" s="130" t="s">
        <v>6</v>
      </c>
      <c r="U6" s="130" t="s">
        <v>6</v>
      </c>
      <c r="V6" s="130" t="s">
        <v>5</v>
      </c>
      <c r="W6" s="130" t="s">
        <v>5</v>
      </c>
      <c r="X6" s="130" t="s">
        <v>6</v>
      </c>
      <c r="Y6" s="130" t="s">
        <v>6</v>
      </c>
      <c r="Z6" s="130" t="s">
        <v>6</v>
      </c>
      <c r="AA6" s="130" t="s">
        <v>10</v>
      </c>
      <c r="AB6" s="130" t="s">
        <v>6</v>
      </c>
      <c r="AC6" s="130" t="s">
        <v>6</v>
      </c>
      <c r="AD6" s="130" t="s">
        <v>5</v>
      </c>
      <c r="AE6" s="130" t="s">
        <v>6</v>
      </c>
      <c r="AF6" s="130" t="s">
        <v>6</v>
      </c>
      <c r="AG6" s="130" t="s">
        <v>6</v>
      </c>
      <c r="AH6" s="130" t="s">
        <v>5</v>
      </c>
      <c r="AI6" s="130" t="s">
        <v>6</v>
      </c>
      <c r="AJ6" s="130" t="s">
        <v>6</v>
      </c>
      <c r="AK6" s="130" t="s">
        <v>6</v>
      </c>
      <c r="AL6" s="130" t="s">
        <v>6</v>
      </c>
      <c r="AM6" s="130" t="s">
        <v>6</v>
      </c>
      <c r="AN6" s="130" t="s">
        <v>5</v>
      </c>
      <c r="AO6" s="19"/>
      <c r="AP6" s="19"/>
      <c r="AQ6" s="19"/>
      <c r="AR6" s="19"/>
      <c r="AS6" s="19"/>
    </row>
    <row r="7" spans="1:45" ht="225">
      <c r="A7" s="151" t="s">
        <v>7</v>
      </c>
      <c r="B7" s="155" t="s">
        <v>123</v>
      </c>
      <c r="C7" s="130" t="s">
        <v>124</v>
      </c>
      <c r="D7" s="130" t="s">
        <v>125</v>
      </c>
      <c r="E7" s="130" t="s">
        <v>126</v>
      </c>
      <c r="F7" s="130" t="s">
        <v>127</v>
      </c>
      <c r="G7" s="130" t="s">
        <v>128</v>
      </c>
      <c r="H7" s="130" t="s">
        <v>129</v>
      </c>
      <c r="I7" s="130" t="s">
        <v>130</v>
      </c>
      <c r="J7" s="130" t="s">
        <v>131</v>
      </c>
      <c r="K7" s="130" t="s">
        <v>132</v>
      </c>
      <c r="L7" s="156" t="s">
        <v>133</v>
      </c>
      <c r="M7" s="130" t="s">
        <v>134</v>
      </c>
      <c r="N7" s="130" t="s">
        <v>135</v>
      </c>
      <c r="O7" s="130" t="s">
        <v>136</v>
      </c>
      <c r="P7" s="130" t="s">
        <v>137</v>
      </c>
      <c r="Q7" s="130" t="s">
        <v>138</v>
      </c>
      <c r="R7" s="130" t="s">
        <v>139</v>
      </c>
      <c r="S7" s="130" t="s">
        <v>140</v>
      </c>
      <c r="T7" s="130" t="s">
        <v>141</v>
      </c>
      <c r="U7" s="130" t="s">
        <v>142</v>
      </c>
      <c r="V7" s="130" t="s">
        <v>143</v>
      </c>
      <c r="W7" s="130" t="s">
        <v>144</v>
      </c>
      <c r="X7" s="130" t="s">
        <v>145</v>
      </c>
      <c r="Y7" s="130" t="s">
        <v>146</v>
      </c>
      <c r="Z7" s="130" t="s">
        <v>147</v>
      </c>
      <c r="AA7" s="130"/>
      <c r="AB7" s="130" t="s">
        <v>148</v>
      </c>
      <c r="AC7" s="130" t="s">
        <v>149</v>
      </c>
      <c r="AD7" s="130" t="s">
        <v>150</v>
      </c>
      <c r="AE7" s="130" t="s">
        <v>151</v>
      </c>
      <c r="AF7" s="130" t="s">
        <v>790</v>
      </c>
      <c r="AG7" s="130" t="s">
        <v>663</v>
      </c>
      <c r="AH7" s="130" t="s">
        <v>667</v>
      </c>
      <c r="AI7" s="130"/>
      <c r="AJ7" s="130" t="s">
        <v>678</v>
      </c>
      <c r="AK7" s="130" t="s">
        <v>685</v>
      </c>
      <c r="AL7" s="130" t="s">
        <v>691</v>
      </c>
      <c r="AM7" s="130" t="s">
        <v>695</v>
      </c>
      <c r="AN7" s="130" t="s">
        <v>700</v>
      </c>
      <c r="AO7" s="19"/>
      <c r="AP7" s="19"/>
      <c r="AQ7" s="19"/>
      <c r="AR7" s="19"/>
      <c r="AS7" s="19"/>
    </row>
    <row r="8" spans="1:45" ht="58.5" customHeight="1">
      <c r="A8" s="24" t="s">
        <v>8</v>
      </c>
      <c r="B8" s="155" t="s">
        <v>6</v>
      </c>
      <c r="C8" s="130" t="s">
        <v>6</v>
      </c>
      <c r="D8" s="130" t="s">
        <v>6</v>
      </c>
      <c r="E8" s="130" t="s">
        <v>6</v>
      </c>
      <c r="F8" s="130" t="s">
        <v>5</v>
      </c>
      <c r="G8" s="130" t="s">
        <v>5</v>
      </c>
      <c r="H8" s="130" t="s">
        <v>5</v>
      </c>
      <c r="I8" s="130" t="s">
        <v>5</v>
      </c>
      <c r="J8" s="130" t="s">
        <v>10</v>
      </c>
      <c r="K8" s="130" t="s">
        <v>6</v>
      </c>
      <c r="L8" s="130" t="s">
        <v>6</v>
      </c>
      <c r="M8" s="130" t="s">
        <v>6</v>
      </c>
      <c r="N8" s="130" t="s">
        <v>6</v>
      </c>
      <c r="O8" s="130" t="s">
        <v>6</v>
      </c>
      <c r="P8" s="130" t="s">
        <v>6</v>
      </c>
      <c r="Q8" s="130" t="s">
        <v>6</v>
      </c>
      <c r="R8" s="130" t="s">
        <v>6</v>
      </c>
      <c r="S8" s="130" t="s">
        <v>6</v>
      </c>
      <c r="T8" s="130" t="s">
        <v>6</v>
      </c>
      <c r="U8" s="130" t="s">
        <v>6</v>
      </c>
      <c r="V8" s="130" t="s">
        <v>10</v>
      </c>
      <c r="W8" s="130" t="s">
        <v>5</v>
      </c>
      <c r="X8" s="130" t="s">
        <v>6</v>
      </c>
      <c r="Y8" s="130" t="s">
        <v>6</v>
      </c>
      <c r="Z8" s="130" t="s">
        <v>6</v>
      </c>
      <c r="AA8" s="130" t="s">
        <v>5</v>
      </c>
      <c r="AB8" s="130" t="s">
        <v>6</v>
      </c>
      <c r="AC8" s="130" t="s">
        <v>6</v>
      </c>
      <c r="AD8" s="130" t="s">
        <v>5</v>
      </c>
      <c r="AE8" s="130" t="s">
        <v>6</v>
      </c>
      <c r="AF8" s="130" t="s">
        <v>6</v>
      </c>
      <c r="AG8" s="130" t="s">
        <v>6</v>
      </c>
      <c r="AH8" s="130" t="s">
        <v>5</v>
      </c>
      <c r="AI8" s="130" t="s">
        <v>6</v>
      </c>
      <c r="AJ8" s="130" t="s">
        <v>6</v>
      </c>
      <c r="AK8" s="130" t="s">
        <v>6</v>
      </c>
      <c r="AL8" s="130" t="s">
        <v>5</v>
      </c>
      <c r="AM8" s="130" t="s">
        <v>5</v>
      </c>
      <c r="AN8" s="130" t="s">
        <v>6</v>
      </c>
      <c r="AO8" s="19"/>
      <c r="AP8" s="19"/>
      <c r="AQ8" s="19"/>
      <c r="AR8" s="19"/>
      <c r="AS8" s="19"/>
    </row>
    <row r="9" spans="1:45" ht="235.5" customHeight="1">
      <c r="A9" s="151" t="s">
        <v>9</v>
      </c>
      <c r="B9" s="155" t="s">
        <v>152</v>
      </c>
      <c r="C9" s="130" t="s">
        <v>153</v>
      </c>
      <c r="D9" s="130" t="s">
        <v>154</v>
      </c>
      <c r="E9" s="130" t="s">
        <v>798</v>
      </c>
      <c r="F9" s="130" t="s">
        <v>155</v>
      </c>
      <c r="G9" s="130" t="s">
        <v>156</v>
      </c>
      <c r="H9" s="130" t="s">
        <v>157</v>
      </c>
      <c r="I9" s="130" t="s">
        <v>158</v>
      </c>
      <c r="J9" s="130" t="s">
        <v>159</v>
      </c>
      <c r="K9" s="130" t="s">
        <v>160</v>
      </c>
      <c r="L9" s="130" t="s">
        <v>161</v>
      </c>
      <c r="M9" s="130"/>
      <c r="N9" s="130" t="s">
        <v>162</v>
      </c>
      <c r="O9" s="130" t="s">
        <v>163</v>
      </c>
      <c r="P9" s="130" t="s">
        <v>164</v>
      </c>
      <c r="Q9" s="130" t="s">
        <v>165</v>
      </c>
      <c r="R9" s="130" t="s">
        <v>166</v>
      </c>
      <c r="S9" s="156" t="s">
        <v>167</v>
      </c>
      <c r="T9" s="130" t="s">
        <v>168</v>
      </c>
      <c r="U9" s="130" t="s">
        <v>169</v>
      </c>
      <c r="V9" s="130" t="s">
        <v>170</v>
      </c>
      <c r="W9" s="130" t="s">
        <v>171</v>
      </c>
      <c r="X9" s="130" t="s">
        <v>172</v>
      </c>
      <c r="Y9" s="130"/>
      <c r="Z9" s="130" t="s">
        <v>173</v>
      </c>
      <c r="AA9" s="130" t="s">
        <v>174</v>
      </c>
      <c r="AB9" s="130" t="s">
        <v>175</v>
      </c>
      <c r="AC9" s="130" t="s">
        <v>176</v>
      </c>
      <c r="AD9" s="130" t="s">
        <v>177</v>
      </c>
      <c r="AE9" s="130" t="s">
        <v>178</v>
      </c>
      <c r="AF9" s="130" t="s">
        <v>657</v>
      </c>
      <c r="AG9" s="130" t="s">
        <v>664</v>
      </c>
      <c r="AH9" s="130" t="s">
        <v>668</v>
      </c>
      <c r="AI9" s="130" t="s">
        <v>674</v>
      </c>
      <c r="AJ9" s="130" t="s">
        <v>679</v>
      </c>
      <c r="AK9" s="130" t="s">
        <v>686</v>
      </c>
      <c r="AL9" s="130" t="s">
        <v>692</v>
      </c>
      <c r="AM9" s="130" t="s">
        <v>696</v>
      </c>
      <c r="AN9" s="130" t="s">
        <v>701</v>
      </c>
      <c r="AO9" s="19"/>
      <c r="AP9" s="19"/>
      <c r="AQ9" s="19"/>
      <c r="AR9" s="19"/>
      <c r="AS9" s="19"/>
    </row>
    <row r="10" spans="1:45" ht="30">
      <c r="A10" s="24" t="s">
        <v>600</v>
      </c>
      <c r="B10" s="155" t="s">
        <v>5</v>
      </c>
      <c r="C10" s="130" t="s">
        <v>6</v>
      </c>
      <c r="D10" s="130" t="s">
        <v>6</v>
      </c>
      <c r="E10" s="130" t="s">
        <v>6</v>
      </c>
      <c r="F10" s="130" t="s">
        <v>5</v>
      </c>
      <c r="G10" s="130" t="s">
        <v>5</v>
      </c>
      <c r="H10" s="130" t="s">
        <v>6</v>
      </c>
      <c r="I10" s="130" t="s">
        <v>5</v>
      </c>
      <c r="J10" s="130" t="s">
        <v>5</v>
      </c>
      <c r="K10" s="130" t="s">
        <v>10</v>
      </c>
      <c r="L10" s="130" t="s">
        <v>5</v>
      </c>
      <c r="M10" s="130" t="s">
        <v>6</v>
      </c>
      <c r="N10" s="130" t="s">
        <v>6</v>
      </c>
      <c r="O10" s="130" t="s">
        <v>6</v>
      </c>
      <c r="P10" s="130" t="s">
        <v>6</v>
      </c>
      <c r="Q10" s="130" t="s">
        <v>6</v>
      </c>
      <c r="R10" s="130" t="s">
        <v>6</v>
      </c>
      <c r="S10" s="130" t="s">
        <v>6</v>
      </c>
      <c r="T10" s="130" t="s">
        <v>5</v>
      </c>
      <c r="U10" s="130" t="s">
        <v>6</v>
      </c>
      <c r="V10" s="130" t="s">
        <v>10</v>
      </c>
      <c r="W10" s="130" t="s">
        <v>5</v>
      </c>
      <c r="X10" s="130" t="s">
        <v>5</v>
      </c>
      <c r="Y10" s="130" t="s">
        <v>5</v>
      </c>
      <c r="Z10" s="130" t="s">
        <v>6</v>
      </c>
      <c r="AA10" s="130" t="s">
        <v>10</v>
      </c>
      <c r="AB10" s="130" t="s">
        <v>5</v>
      </c>
      <c r="AC10" s="130" t="s">
        <v>6</v>
      </c>
      <c r="AD10" s="130" t="s">
        <v>6</v>
      </c>
      <c r="AE10" s="130" t="s">
        <v>6</v>
      </c>
      <c r="AF10" s="130" t="s">
        <v>6</v>
      </c>
      <c r="AG10" s="130" t="s">
        <v>5</v>
      </c>
      <c r="AH10" s="130" t="s">
        <v>6</v>
      </c>
      <c r="AI10" s="130" t="s">
        <v>6</v>
      </c>
      <c r="AJ10" s="130" t="s">
        <v>5</v>
      </c>
      <c r="AK10" s="130" t="s">
        <v>6</v>
      </c>
      <c r="AL10" s="130" t="s">
        <v>5</v>
      </c>
      <c r="AM10" s="130" t="s">
        <v>6</v>
      </c>
      <c r="AN10" s="130" t="s">
        <v>6</v>
      </c>
      <c r="AO10" s="19"/>
      <c r="AP10" s="19"/>
      <c r="AQ10" s="19"/>
      <c r="AR10" s="19"/>
      <c r="AS10" s="19"/>
    </row>
    <row r="11" spans="1:45" ht="225.75" customHeight="1">
      <c r="A11" s="151" t="s">
        <v>11</v>
      </c>
      <c r="B11" s="155"/>
      <c r="C11" s="130" t="s">
        <v>179</v>
      </c>
      <c r="D11" s="130" t="s">
        <v>180</v>
      </c>
      <c r="E11" s="130" t="s">
        <v>798</v>
      </c>
      <c r="F11" s="130" t="s">
        <v>181</v>
      </c>
      <c r="G11" s="130" t="s">
        <v>182</v>
      </c>
      <c r="H11" s="130" t="s">
        <v>183</v>
      </c>
      <c r="I11" s="130" t="s">
        <v>184</v>
      </c>
      <c r="J11" s="130" t="s">
        <v>185</v>
      </c>
      <c r="K11" s="130" t="s">
        <v>186</v>
      </c>
      <c r="L11" s="130" t="s">
        <v>187</v>
      </c>
      <c r="M11" s="130"/>
      <c r="N11" s="130" t="s">
        <v>188</v>
      </c>
      <c r="O11" s="130" t="s">
        <v>189</v>
      </c>
      <c r="P11" s="130" t="s">
        <v>190</v>
      </c>
      <c r="Q11" s="130" t="s">
        <v>191</v>
      </c>
      <c r="R11" s="130" t="s">
        <v>192</v>
      </c>
      <c r="S11" s="130" t="s">
        <v>193</v>
      </c>
      <c r="T11" s="130" t="s">
        <v>194</v>
      </c>
      <c r="U11" s="130" t="s">
        <v>195</v>
      </c>
      <c r="V11" s="130" t="s">
        <v>196</v>
      </c>
      <c r="W11" s="130"/>
      <c r="X11" s="130" t="s">
        <v>197</v>
      </c>
      <c r="Y11" s="130" t="s">
        <v>198</v>
      </c>
      <c r="Z11" s="130" t="s">
        <v>199</v>
      </c>
      <c r="AA11" s="130"/>
      <c r="AB11" s="130" t="s">
        <v>200</v>
      </c>
      <c r="AC11" s="130" t="s">
        <v>201</v>
      </c>
      <c r="AD11" s="130" t="s">
        <v>202</v>
      </c>
      <c r="AE11" s="130" t="s">
        <v>203</v>
      </c>
      <c r="AF11" s="130" t="s">
        <v>658</v>
      </c>
      <c r="AG11" s="130" t="s">
        <v>665</v>
      </c>
      <c r="AH11" s="130" t="s">
        <v>669</v>
      </c>
      <c r="AI11" s="130" t="s">
        <v>675</v>
      </c>
      <c r="AJ11" s="130" t="s">
        <v>680</v>
      </c>
      <c r="AK11" s="130" t="s">
        <v>687</v>
      </c>
      <c r="AL11" s="130" t="s">
        <v>693</v>
      </c>
      <c r="AM11" s="130" t="s">
        <v>697</v>
      </c>
      <c r="AN11" s="130" t="s">
        <v>702</v>
      </c>
      <c r="AO11" s="19"/>
      <c r="AP11" s="19"/>
      <c r="AQ11" s="19"/>
      <c r="AR11" s="19"/>
      <c r="AS11" s="19"/>
    </row>
    <row r="12" spans="1:45" ht="45">
      <c r="A12" s="24" t="s">
        <v>12</v>
      </c>
      <c r="B12" s="155" t="s">
        <v>6</v>
      </c>
      <c r="C12" s="130" t="s">
        <v>6</v>
      </c>
      <c r="D12" s="130" t="s">
        <v>6</v>
      </c>
      <c r="E12" s="130" t="s">
        <v>6</v>
      </c>
      <c r="F12" s="130" t="s">
        <v>5</v>
      </c>
      <c r="G12" s="130" t="s">
        <v>10</v>
      </c>
      <c r="H12" s="130" t="s">
        <v>5</v>
      </c>
      <c r="I12" s="130" t="s">
        <v>5</v>
      </c>
      <c r="J12" s="130" t="s">
        <v>10</v>
      </c>
      <c r="K12" s="130" t="s">
        <v>5</v>
      </c>
      <c r="L12" s="130" t="s">
        <v>6</v>
      </c>
      <c r="M12" s="130" t="s">
        <v>6</v>
      </c>
      <c r="N12" s="130" t="s">
        <v>5</v>
      </c>
      <c r="O12" s="130" t="s">
        <v>6</v>
      </c>
      <c r="P12" s="130" t="s">
        <v>6</v>
      </c>
      <c r="Q12" s="130" t="s">
        <v>6</v>
      </c>
      <c r="R12" s="130" t="s">
        <v>6</v>
      </c>
      <c r="S12" s="130" t="s">
        <v>6</v>
      </c>
      <c r="T12" s="130" t="s">
        <v>6</v>
      </c>
      <c r="U12" s="130" t="s">
        <v>6</v>
      </c>
      <c r="V12" s="130" t="s">
        <v>10</v>
      </c>
      <c r="W12" s="130" t="s">
        <v>5</v>
      </c>
      <c r="X12" s="130" t="s">
        <v>5</v>
      </c>
      <c r="Y12" s="130" t="s">
        <v>5</v>
      </c>
      <c r="Z12" s="130" t="s">
        <v>6</v>
      </c>
      <c r="AA12" s="130" t="s">
        <v>10</v>
      </c>
      <c r="AB12" s="130" t="s">
        <v>6</v>
      </c>
      <c r="AC12" s="130" t="s">
        <v>6</v>
      </c>
      <c r="AD12" s="130" t="s">
        <v>89</v>
      </c>
      <c r="AE12" s="130" t="s">
        <v>6</v>
      </c>
      <c r="AF12" s="130" t="s">
        <v>6</v>
      </c>
      <c r="AG12" s="130" t="s">
        <v>6</v>
      </c>
      <c r="AH12" s="130" t="s">
        <v>5</v>
      </c>
      <c r="AI12" s="130" t="s">
        <v>5</v>
      </c>
      <c r="AJ12" s="130" t="s">
        <v>5</v>
      </c>
      <c r="AK12" s="130" t="s">
        <v>6</v>
      </c>
      <c r="AL12" s="130" t="s">
        <v>5</v>
      </c>
      <c r="AM12" s="130" t="s">
        <v>5</v>
      </c>
      <c r="AN12" s="130" t="s">
        <v>6</v>
      </c>
      <c r="AO12" s="19"/>
      <c r="AP12" s="19"/>
      <c r="AQ12" s="19"/>
      <c r="AR12" s="19"/>
      <c r="AS12" s="19"/>
    </row>
    <row r="13" spans="1:45" ht="195">
      <c r="A13" s="151" t="s">
        <v>13</v>
      </c>
      <c r="B13" s="155"/>
      <c r="C13" s="130"/>
      <c r="D13" s="130" t="s">
        <v>204</v>
      </c>
      <c r="E13" s="130"/>
      <c r="F13" s="130" t="s">
        <v>205</v>
      </c>
      <c r="G13" s="130"/>
      <c r="H13" s="130"/>
      <c r="I13" s="130" t="s">
        <v>206</v>
      </c>
      <c r="J13" s="130" t="s">
        <v>207</v>
      </c>
      <c r="K13" s="130" t="s">
        <v>208</v>
      </c>
      <c r="L13" s="130" t="s">
        <v>209</v>
      </c>
      <c r="M13" s="130"/>
      <c r="N13" s="130" t="s">
        <v>210</v>
      </c>
      <c r="O13" s="130" t="s">
        <v>211</v>
      </c>
      <c r="P13" s="130"/>
      <c r="Q13" s="130" t="s">
        <v>212</v>
      </c>
      <c r="R13" s="130" t="s">
        <v>213</v>
      </c>
      <c r="S13" s="130" t="s">
        <v>214</v>
      </c>
      <c r="T13" s="130" t="s">
        <v>215</v>
      </c>
      <c r="U13" s="130" t="s">
        <v>216</v>
      </c>
      <c r="V13" s="130"/>
      <c r="W13" s="130"/>
      <c r="X13" s="130"/>
      <c r="Y13" s="130"/>
      <c r="Z13" s="130" t="s">
        <v>217</v>
      </c>
      <c r="AA13" s="130"/>
      <c r="AB13" s="130" t="s">
        <v>218</v>
      </c>
      <c r="AC13" s="130" t="s">
        <v>219</v>
      </c>
      <c r="AD13" s="130" t="s">
        <v>2</v>
      </c>
      <c r="AE13" s="130" t="s">
        <v>220</v>
      </c>
      <c r="AF13" s="130"/>
      <c r="AG13" s="130" t="s">
        <v>666</v>
      </c>
      <c r="AH13" s="130" t="s">
        <v>670</v>
      </c>
      <c r="AI13" s="130"/>
      <c r="AJ13" s="130" t="s">
        <v>681</v>
      </c>
      <c r="AK13" s="130"/>
      <c r="AL13" s="130"/>
      <c r="AM13" s="130"/>
      <c r="AN13" s="130" t="s">
        <v>703</v>
      </c>
      <c r="AO13" s="19"/>
      <c r="AP13" s="19"/>
      <c r="AQ13" s="19"/>
      <c r="AR13" s="19"/>
      <c r="AS13" s="19"/>
    </row>
    <row r="14" spans="1:45" ht="45">
      <c r="A14" s="24" t="s">
        <v>14</v>
      </c>
      <c r="B14" s="155" t="s">
        <v>6</v>
      </c>
      <c r="C14" s="130" t="s">
        <v>5</v>
      </c>
      <c r="D14" s="130" t="s">
        <v>6</v>
      </c>
      <c r="E14" s="130" t="s">
        <v>6</v>
      </c>
      <c r="F14" s="130" t="s">
        <v>5</v>
      </c>
      <c r="G14" s="130" t="s">
        <v>10</v>
      </c>
      <c r="H14" s="130" t="s">
        <v>5</v>
      </c>
      <c r="I14" s="130" t="s">
        <v>6</v>
      </c>
      <c r="J14" s="130" t="s">
        <v>10</v>
      </c>
      <c r="K14" s="130" t="s">
        <v>10</v>
      </c>
      <c r="L14" s="130" t="s">
        <v>6</v>
      </c>
      <c r="M14" s="130" t="s">
        <v>5</v>
      </c>
      <c r="N14" s="130" t="s">
        <v>6</v>
      </c>
      <c r="O14" s="130" t="s">
        <v>6</v>
      </c>
      <c r="P14" s="130" t="s">
        <v>6</v>
      </c>
      <c r="Q14" s="130" t="s">
        <v>6</v>
      </c>
      <c r="R14" s="130" t="s">
        <v>6</v>
      </c>
      <c r="S14" s="130" t="s">
        <v>6</v>
      </c>
      <c r="T14" s="130" t="s">
        <v>5</v>
      </c>
      <c r="U14" s="130" t="s">
        <v>6</v>
      </c>
      <c r="V14" s="130" t="s">
        <v>10</v>
      </c>
      <c r="W14" s="130" t="s">
        <v>5</v>
      </c>
      <c r="X14" s="130" t="s">
        <v>5</v>
      </c>
      <c r="Y14" s="130" t="s">
        <v>5</v>
      </c>
      <c r="Z14" s="130" t="s">
        <v>5</v>
      </c>
      <c r="AA14" s="130" t="s">
        <v>10</v>
      </c>
      <c r="AB14" s="130" t="s">
        <v>5</v>
      </c>
      <c r="AC14" s="130" t="s">
        <v>5</v>
      </c>
      <c r="AD14" s="130" t="s">
        <v>89</v>
      </c>
      <c r="AE14" s="130" t="s">
        <v>6</v>
      </c>
      <c r="AF14" s="130" t="s">
        <v>5</v>
      </c>
      <c r="AG14" s="130" t="s">
        <v>6</v>
      </c>
      <c r="AH14" s="130" t="s">
        <v>6</v>
      </c>
      <c r="AI14" s="130" t="s">
        <v>6</v>
      </c>
      <c r="AJ14" s="130" t="s">
        <v>6</v>
      </c>
      <c r="AK14" s="130" t="s">
        <v>6</v>
      </c>
      <c r="AL14" s="130" t="s">
        <v>5</v>
      </c>
      <c r="AM14" s="130" t="s">
        <v>6</v>
      </c>
      <c r="AN14" s="130" t="s">
        <v>10</v>
      </c>
      <c r="AO14" s="19"/>
      <c r="AP14" s="19"/>
      <c r="AQ14" s="19"/>
      <c r="AR14" s="19"/>
      <c r="AS14" s="19"/>
    </row>
    <row r="15" spans="1:45" ht="255">
      <c r="A15" s="24" t="s">
        <v>15</v>
      </c>
      <c r="B15" s="155"/>
      <c r="C15" s="130"/>
      <c r="D15" s="130" t="s">
        <v>221</v>
      </c>
      <c r="E15" s="130"/>
      <c r="F15" s="130" t="s">
        <v>222</v>
      </c>
      <c r="G15" s="130"/>
      <c r="H15" s="130"/>
      <c r="I15" s="130" t="s">
        <v>223</v>
      </c>
      <c r="J15" s="130" t="s">
        <v>224</v>
      </c>
      <c r="K15" s="130" t="s">
        <v>225</v>
      </c>
      <c r="L15" s="130" t="s">
        <v>226</v>
      </c>
      <c r="M15" s="130"/>
      <c r="N15" s="130" t="s">
        <v>227</v>
      </c>
      <c r="O15" s="130" t="s">
        <v>228</v>
      </c>
      <c r="P15" s="130" t="s">
        <v>229</v>
      </c>
      <c r="Q15" s="130"/>
      <c r="R15" s="130" t="s">
        <v>230</v>
      </c>
      <c r="S15" s="130" t="s">
        <v>231</v>
      </c>
      <c r="T15" s="130" t="s">
        <v>232</v>
      </c>
      <c r="U15" s="130" t="s">
        <v>233</v>
      </c>
      <c r="V15" s="130" t="s">
        <v>234</v>
      </c>
      <c r="W15" s="130"/>
      <c r="X15" s="130"/>
      <c r="Y15" s="130"/>
      <c r="Z15" s="130" t="s">
        <v>235</v>
      </c>
      <c r="AA15" s="130"/>
      <c r="AB15" s="130" t="s">
        <v>236</v>
      </c>
      <c r="AC15" s="130"/>
      <c r="AD15" s="130" t="s">
        <v>2</v>
      </c>
      <c r="AE15" s="130" t="s">
        <v>237</v>
      </c>
      <c r="AF15" s="130" t="s">
        <v>659</v>
      </c>
      <c r="AG15" s="130"/>
      <c r="AH15" s="130" t="s">
        <v>671</v>
      </c>
      <c r="AI15" s="130" t="s">
        <v>676</v>
      </c>
      <c r="AJ15" s="130" t="s">
        <v>682</v>
      </c>
      <c r="AK15" s="130" t="s">
        <v>688</v>
      </c>
      <c r="AL15" s="130"/>
      <c r="AM15" s="130" t="s">
        <v>698</v>
      </c>
      <c r="AN15" s="130"/>
      <c r="AO15" s="19"/>
      <c r="AP15" s="19"/>
      <c r="AQ15" s="19"/>
      <c r="AR15" s="19"/>
      <c r="AS15" s="19"/>
    </row>
    <row r="16" spans="1:45" ht="45">
      <c r="A16" s="24" t="s">
        <v>16</v>
      </c>
      <c r="B16" s="155" t="s">
        <v>6</v>
      </c>
      <c r="C16" s="130" t="s">
        <v>5</v>
      </c>
      <c r="D16" s="130" t="s">
        <v>6</v>
      </c>
      <c r="E16" s="130" t="s">
        <v>6</v>
      </c>
      <c r="F16" s="130" t="s">
        <v>5</v>
      </c>
      <c r="G16" s="130" t="s">
        <v>5</v>
      </c>
      <c r="H16" s="130" t="s">
        <v>5</v>
      </c>
      <c r="I16" s="130" t="s">
        <v>6</v>
      </c>
      <c r="J16" s="130" t="s">
        <v>5</v>
      </c>
      <c r="K16" s="130" t="s">
        <v>6</v>
      </c>
      <c r="L16" s="130" t="s">
        <v>6</v>
      </c>
      <c r="M16" s="130" t="s">
        <v>5</v>
      </c>
      <c r="N16" s="130" t="s">
        <v>6</v>
      </c>
      <c r="O16" s="130" t="s">
        <v>6</v>
      </c>
      <c r="P16" s="130" t="s">
        <v>6</v>
      </c>
      <c r="Q16" s="130" t="s">
        <v>6</v>
      </c>
      <c r="R16" s="130" t="s">
        <v>6</v>
      </c>
      <c r="S16" s="130" t="s">
        <v>6</v>
      </c>
      <c r="T16" s="130" t="s">
        <v>6</v>
      </c>
      <c r="U16" s="130" t="s">
        <v>6</v>
      </c>
      <c r="V16" s="130" t="s">
        <v>6</v>
      </c>
      <c r="W16" s="130" t="s">
        <v>5</v>
      </c>
      <c r="X16" s="130" t="s">
        <v>6</v>
      </c>
      <c r="Y16" s="130" t="s">
        <v>6</v>
      </c>
      <c r="Z16" s="130" t="s">
        <v>6</v>
      </c>
      <c r="AA16" s="130" t="s">
        <v>10</v>
      </c>
      <c r="AB16" s="130" t="s">
        <v>6</v>
      </c>
      <c r="AC16" s="130" t="s">
        <v>6</v>
      </c>
      <c r="AD16" s="130" t="s">
        <v>89</v>
      </c>
      <c r="AE16" s="130" t="s">
        <v>6</v>
      </c>
      <c r="AF16" s="130" t="s">
        <v>6</v>
      </c>
      <c r="AG16" s="130" t="s">
        <v>6</v>
      </c>
      <c r="AH16" s="130" t="s">
        <v>5</v>
      </c>
      <c r="AI16" s="130" t="s">
        <v>6</v>
      </c>
      <c r="AJ16" s="130" t="s">
        <v>5</v>
      </c>
      <c r="AK16" s="130" t="s">
        <v>6</v>
      </c>
      <c r="AL16" s="130" t="s">
        <v>6</v>
      </c>
      <c r="AM16" s="130" t="s">
        <v>6</v>
      </c>
      <c r="AN16" s="130" t="s">
        <v>5</v>
      </c>
      <c r="AO16" s="19"/>
      <c r="AP16" s="19"/>
      <c r="AQ16" s="19"/>
      <c r="AR16" s="19"/>
      <c r="AS16" s="19"/>
    </row>
    <row r="17" spans="1:45" ht="285">
      <c r="A17" s="151" t="s">
        <v>776</v>
      </c>
      <c r="B17" s="155" t="s">
        <v>238</v>
      </c>
      <c r="C17" s="130" t="s">
        <v>239</v>
      </c>
      <c r="D17" s="130"/>
      <c r="E17" s="130"/>
      <c r="F17" s="130" t="s">
        <v>240</v>
      </c>
      <c r="G17" s="130" t="s">
        <v>241</v>
      </c>
      <c r="H17" s="130"/>
      <c r="I17" s="130"/>
      <c r="J17" s="130" t="s">
        <v>242</v>
      </c>
      <c r="K17" s="130" t="s">
        <v>243</v>
      </c>
      <c r="L17" s="130" t="s">
        <v>244</v>
      </c>
      <c r="M17" s="130" t="s">
        <v>245</v>
      </c>
      <c r="N17" s="130" t="s">
        <v>246</v>
      </c>
      <c r="O17" s="130" t="s">
        <v>247</v>
      </c>
      <c r="P17" s="130" t="s">
        <v>248</v>
      </c>
      <c r="Q17" s="130"/>
      <c r="R17" s="130" t="s">
        <v>249</v>
      </c>
      <c r="S17" s="130" t="s">
        <v>250</v>
      </c>
      <c r="T17" s="130" t="s">
        <v>251</v>
      </c>
      <c r="U17" s="130" t="s">
        <v>252</v>
      </c>
      <c r="V17" s="130"/>
      <c r="W17" s="130"/>
      <c r="X17" s="130" t="s">
        <v>253</v>
      </c>
      <c r="Y17" s="130"/>
      <c r="Z17" s="130" t="s">
        <v>254</v>
      </c>
      <c r="AA17" s="130" t="s">
        <v>255</v>
      </c>
      <c r="AB17" s="130" t="s">
        <v>256</v>
      </c>
      <c r="AC17" s="130" t="s">
        <v>257</v>
      </c>
      <c r="AD17" s="130" t="s">
        <v>2</v>
      </c>
      <c r="AE17" s="130" t="s">
        <v>258</v>
      </c>
      <c r="AF17" s="130" t="s">
        <v>660</v>
      </c>
      <c r="AG17" s="130"/>
      <c r="AH17" s="130" t="s">
        <v>672</v>
      </c>
      <c r="AI17" s="130" t="s">
        <v>677</v>
      </c>
      <c r="AJ17" s="130" t="s">
        <v>683</v>
      </c>
      <c r="AK17" s="130" t="s">
        <v>689</v>
      </c>
      <c r="AL17" s="130" t="s">
        <v>694</v>
      </c>
      <c r="AM17" s="130" t="s">
        <v>699</v>
      </c>
      <c r="AN17" s="130" t="s">
        <v>704</v>
      </c>
      <c r="AO17" s="19"/>
      <c r="AP17" s="19"/>
      <c r="AQ17" s="19"/>
      <c r="AR17" s="19"/>
      <c r="AS17" s="19"/>
    </row>
    <row r="18" spans="1:45" ht="180">
      <c r="A18" s="151" t="s">
        <v>775</v>
      </c>
      <c r="B18" s="155" t="s">
        <v>259</v>
      </c>
      <c r="C18" s="130"/>
      <c r="D18" s="130"/>
      <c r="E18" s="130"/>
      <c r="F18" s="130" t="s">
        <v>260</v>
      </c>
      <c r="G18" s="130"/>
      <c r="H18" s="130"/>
      <c r="I18" s="130"/>
      <c r="J18" s="130" t="s">
        <v>261</v>
      </c>
      <c r="K18" s="130" t="s">
        <v>262</v>
      </c>
      <c r="L18" s="130" t="s">
        <v>263</v>
      </c>
      <c r="M18" s="130"/>
      <c r="N18" s="130"/>
      <c r="O18" s="130" t="s">
        <v>264</v>
      </c>
      <c r="P18" s="130"/>
      <c r="Q18" s="130"/>
      <c r="R18" s="130" t="s">
        <v>265</v>
      </c>
      <c r="S18" s="130" t="s">
        <v>2</v>
      </c>
      <c r="T18" s="130" t="s">
        <v>266</v>
      </c>
      <c r="U18" s="130" t="s">
        <v>267</v>
      </c>
      <c r="V18" s="130"/>
      <c r="W18" s="130" t="s">
        <v>268</v>
      </c>
      <c r="X18" s="130"/>
      <c r="Y18" s="130" t="s">
        <v>269</v>
      </c>
      <c r="Z18" s="130" t="s">
        <v>234</v>
      </c>
      <c r="AA18" s="130" t="s">
        <v>270</v>
      </c>
      <c r="AB18" s="130" t="s">
        <v>271</v>
      </c>
      <c r="AC18" s="130" t="s">
        <v>272</v>
      </c>
      <c r="AD18" s="130" t="s">
        <v>273</v>
      </c>
      <c r="AE18" s="130" t="s">
        <v>274</v>
      </c>
      <c r="AF18" s="130" t="s">
        <v>661</v>
      </c>
      <c r="AG18" s="130"/>
      <c r="AH18" s="130" t="s">
        <v>673</v>
      </c>
      <c r="AI18" s="130"/>
      <c r="AJ18" s="130" t="s">
        <v>684</v>
      </c>
      <c r="AK18" s="130" t="s">
        <v>690</v>
      </c>
      <c r="AL18" s="130"/>
      <c r="AM18" s="130"/>
      <c r="AN18" s="130" t="s">
        <v>705</v>
      </c>
      <c r="AO18" s="19"/>
      <c r="AP18" s="19"/>
      <c r="AQ18" s="19"/>
      <c r="AR18" s="19"/>
      <c r="AS18" s="19"/>
    </row>
    <row r="19" spans="1:45">
      <c r="A19" s="16"/>
      <c r="B19" s="16"/>
      <c r="C19" s="16"/>
      <c r="D19" s="16"/>
      <c r="E19" s="16"/>
      <c r="F19" s="16"/>
      <c r="G19" s="16"/>
      <c r="H19" s="16"/>
      <c r="I19" s="16"/>
      <c r="J19" s="16"/>
      <c r="K19" s="16"/>
      <c r="L19" s="16"/>
      <c r="M19" s="16"/>
      <c r="N19" s="16"/>
      <c r="O19" s="16"/>
      <c r="P19" s="16"/>
      <c r="Q19" s="16"/>
      <c r="R19" s="16"/>
      <c r="S19" s="16"/>
      <c r="T19" s="16"/>
      <c r="U19" s="16"/>
      <c r="V19" s="16"/>
      <c r="W19" s="16"/>
      <c r="X19" s="16"/>
      <c r="Y19" s="16"/>
      <c r="Z19" s="16"/>
      <c r="AA19" s="16"/>
      <c r="AB19" s="16"/>
      <c r="AC19" s="16"/>
      <c r="AD19" s="16"/>
      <c r="AE19" s="16"/>
      <c r="AF19" s="19"/>
      <c r="AG19" s="19"/>
      <c r="AH19" s="19"/>
      <c r="AI19" s="19"/>
      <c r="AJ19" s="19"/>
      <c r="AK19" s="19"/>
      <c r="AL19" s="19"/>
      <c r="AM19" s="19"/>
      <c r="AN19" s="19"/>
      <c r="AO19" s="19"/>
      <c r="AP19" s="19"/>
      <c r="AQ19" s="19"/>
      <c r="AR19" s="19"/>
      <c r="AS19" s="19"/>
    </row>
    <row r="20" spans="1:45">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c r="AA20" s="16"/>
      <c r="AB20" s="16"/>
      <c r="AC20" s="16"/>
      <c r="AD20" s="16"/>
      <c r="AE20" s="16"/>
      <c r="AF20" s="19"/>
      <c r="AG20" s="19"/>
      <c r="AH20" s="19"/>
      <c r="AI20" s="19"/>
      <c r="AJ20" s="19"/>
      <c r="AK20" s="19"/>
      <c r="AL20" s="19"/>
      <c r="AM20" s="19"/>
      <c r="AN20" s="19"/>
      <c r="AO20" s="19"/>
      <c r="AP20" s="19"/>
      <c r="AQ20" s="19"/>
      <c r="AR20" s="19"/>
      <c r="AS20" s="19"/>
    </row>
    <row r="21" spans="1:45">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c r="AA21" s="16"/>
      <c r="AB21" s="16"/>
      <c r="AC21" s="16"/>
      <c r="AD21" s="16"/>
      <c r="AE21" s="16"/>
      <c r="AF21" s="19"/>
      <c r="AG21" s="19"/>
      <c r="AH21" s="19"/>
      <c r="AI21" s="19"/>
      <c r="AJ21" s="19"/>
      <c r="AK21" s="19"/>
      <c r="AL21" s="19"/>
      <c r="AM21" s="19"/>
      <c r="AN21" s="19"/>
      <c r="AO21" s="19"/>
      <c r="AP21" s="19"/>
      <c r="AQ21" s="19"/>
      <c r="AR21" s="19"/>
      <c r="AS21" s="19"/>
    </row>
    <row r="22" spans="1:45">
      <c r="A22" s="18"/>
      <c r="B22" s="16"/>
      <c r="C22" s="16"/>
      <c r="D22" s="16"/>
      <c r="E22" s="16"/>
      <c r="F22" s="16"/>
      <c r="G22" s="16"/>
      <c r="H22" s="16"/>
      <c r="I22" s="16"/>
      <c r="J22" s="16"/>
      <c r="K22" s="16"/>
      <c r="L22" s="16"/>
      <c r="M22" s="16"/>
      <c r="N22" s="16"/>
      <c r="O22" s="16"/>
      <c r="P22" s="16"/>
      <c r="Q22" s="16"/>
      <c r="R22" s="16"/>
      <c r="S22" s="16"/>
      <c r="T22" s="16"/>
      <c r="U22" s="16"/>
      <c r="V22" s="16"/>
      <c r="W22" s="16"/>
      <c r="X22" s="16"/>
      <c r="Y22" s="16"/>
      <c r="Z22" s="16"/>
      <c r="AA22" s="16"/>
      <c r="AB22" s="16"/>
      <c r="AC22" s="16"/>
      <c r="AD22" s="16"/>
      <c r="AE22" s="16"/>
      <c r="AF22" s="19"/>
      <c r="AG22" s="19"/>
      <c r="AH22" s="19"/>
      <c r="AI22" s="19"/>
      <c r="AJ22" s="19"/>
      <c r="AK22" s="19"/>
      <c r="AL22" s="19"/>
      <c r="AM22" s="19"/>
      <c r="AN22" s="19"/>
      <c r="AO22" s="19"/>
      <c r="AP22" s="19"/>
      <c r="AQ22" s="19"/>
      <c r="AR22" s="19"/>
      <c r="AS22" s="19"/>
    </row>
    <row r="23" spans="1:4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c r="AC23" s="16"/>
      <c r="AD23" s="16"/>
      <c r="AE23" s="16"/>
      <c r="AF23" s="19"/>
      <c r="AG23" s="19"/>
      <c r="AH23" s="19"/>
      <c r="AI23" s="19"/>
      <c r="AJ23" s="19"/>
      <c r="AK23" s="19"/>
      <c r="AL23" s="19"/>
      <c r="AM23" s="19"/>
      <c r="AN23" s="19"/>
      <c r="AO23" s="19"/>
      <c r="AP23" s="19"/>
      <c r="AQ23" s="19"/>
      <c r="AR23" s="19"/>
      <c r="AS23" s="19"/>
    </row>
    <row r="24" spans="1:4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9"/>
      <c r="AG24" s="19"/>
      <c r="AH24" s="19"/>
      <c r="AI24" s="19"/>
      <c r="AJ24" s="19"/>
      <c r="AK24" s="19"/>
      <c r="AL24" s="19"/>
      <c r="AM24" s="19"/>
      <c r="AN24" s="19"/>
      <c r="AO24" s="19"/>
      <c r="AP24" s="19"/>
      <c r="AQ24" s="19"/>
      <c r="AR24" s="19"/>
      <c r="AS24" s="19"/>
    </row>
    <row r="25" spans="1:4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c r="AC25" s="16"/>
      <c r="AD25" s="16"/>
      <c r="AE25" s="16"/>
      <c r="AF25" s="19"/>
      <c r="AG25" s="19"/>
      <c r="AH25" s="19"/>
      <c r="AI25" s="19"/>
      <c r="AJ25" s="19"/>
      <c r="AK25" s="19"/>
      <c r="AL25" s="19"/>
      <c r="AM25" s="19"/>
      <c r="AN25" s="19"/>
      <c r="AO25" s="19"/>
      <c r="AP25" s="19"/>
      <c r="AQ25" s="19"/>
      <c r="AR25" s="19"/>
      <c r="AS25" s="19"/>
    </row>
    <row r="26" spans="1:4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9"/>
      <c r="AG26" s="19"/>
      <c r="AH26" s="19"/>
      <c r="AI26" s="19"/>
      <c r="AJ26" s="19"/>
      <c r="AK26" s="19"/>
      <c r="AL26" s="19"/>
      <c r="AM26" s="19"/>
      <c r="AN26" s="19"/>
      <c r="AO26" s="19"/>
      <c r="AP26" s="19"/>
      <c r="AQ26" s="19"/>
      <c r="AR26" s="19"/>
      <c r="AS26" s="19"/>
    </row>
    <row r="27" spans="1:4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c r="AC27" s="16"/>
      <c r="AD27" s="16"/>
      <c r="AE27" s="16"/>
      <c r="AF27" s="19"/>
      <c r="AG27" s="19"/>
      <c r="AH27" s="19"/>
      <c r="AI27" s="19"/>
      <c r="AJ27" s="19"/>
      <c r="AK27" s="19"/>
      <c r="AL27" s="19"/>
      <c r="AM27" s="19"/>
      <c r="AN27" s="19"/>
      <c r="AO27" s="19"/>
      <c r="AP27" s="19"/>
      <c r="AQ27" s="19"/>
      <c r="AR27" s="19"/>
      <c r="AS27" s="19"/>
    </row>
    <row r="28" spans="1:4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c r="AC28" s="16"/>
      <c r="AD28" s="16"/>
      <c r="AE28" s="16"/>
      <c r="AF28" s="19"/>
      <c r="AG28" s="19"/>
      <c r="AH28" s="19"/>
      <c r="AI28" s="19"/>
      <c r="AJ28" s="19"/>
      <c r="AK28" s="19"/>
      <c r="AL28" s="19"/>
      <c r="AM28" s="19"/>
      <c r="AN28" s="19"/>
      <c r="AO28" s="19"/>
      <c r="AP28" s="19"/>
      <c r="AQ28" s="19"/>
      <c r="AR28" s="19"/>
      <c r="AS28" s="19"/>
    </row>
    <row r="29" spans="1:4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c r="AC29" s="16"/>
      <c r="AD29" s="16"/>
      <c r="AE29" s="16"/>
      <c r="AF29" s="19"/>
      <c r="AG29" s="19"/>
      <c r="AH29" s="19"/>
      <c r="AI29" s="19"/>
      <c r="AJ29" s="19"/>
      <c r="AK29" s="19"/>
      <c r="AL29" s="19"/>
      <c r="AM29" s="19"/>
      <c r="AN29" s="19"/>
      <c r="AO29" s="19"/>
      <c r="AP29" s="19"/>
      <c r="AQ29" s="19"/>
      <c r="AR29" s="19"/>
      <c r="AS29" s="19"/>
    </row>
    <row r="30" spans="1:45">
      <c r="A30" s="15"/>
      <c r="B30" s="16"/>
      <c r="C30" s="16"/>
      <c r="D30" s="16"/>
      <c r="E30" s="16"/>
      <c r="F30" s="16"/>
      <c r="G30" s="16"/>
      <c r="H30" s="16"/>
      <c r="I30" s="16"/>
      <c r="J30" s="16"/>
      <c r="K30" s="16"/>
      <c r="L30" s="16"/>
      <c r="M30" s="16"/>
      <c r="N30" s="16"/>
      <c r="O30" s="16"/>
      <c r="P30" s="16"/>
      <c r="Q30" s="16"/>
      <c r="R30" s="19"/>
      <c r="S30" s="19"/>
      <c r="T30" s="19"/>
      <c r="U30" s="19"/>
      <c r="V30" s="19"/>
      <c r="W30" s="19"/>
      <c r="X30" s="19"/>
      <c r="Y30" s="19"/>
      <c r="Z30" s="19"/>
      <c r="AA30" s="19"/>
      <c r="AB30" s="19"/>
      <c r="AC30" s="19"/>
      <c r="AD30" s="19"/>
      <c r="AE30" s="19"/>
      <c r="AF30" s="19"/>
      <c r="AG30" s="19"/>
      <c r="AH30" s="19"/>
      <c r="AI30" s="19"/>
      <c r="AJ30" s="19"/>
      <c r="AK30" s="19"/>
      <c r="AL30" s="19"/>
      <c r="AM30" s="19"/>
      <c r="AN30" s="19"/>
      <c r="AO30" s="19"/>
      <c r="AP30" s="19"/>
      <c r="AQ30" s="19"/>
      <c r="AR30" s="19"/>
      <c r="AS30" s="19"/>
    </row>
    <row r="31" spans="1:45">
      <c r="A31" s="15"/>
      <c r="B31" s="16"/>
      <c r="C31" s="16"/>
      <c r="D31" s="16"/>
      <c r="E31" s="16"/>
      <c r="F31" s="16"/>
      <c r="G31" s="16"/>
      <c r="H31" s="16"/>
      <c r="I31" s="16"/>
      <c r="J31" s="16"/>
      <c r="K31" s="16"/>
      <c r="L31" s="16"/>
      <c r="M31" s="16"/>
      <c r="N31" s="16"/>
      <c r="O31" s="16"/>
      <c r="P31" s="16"/>
      <c r="Q31" s="16"/>
      <c r="R31" s="19"/>
      <c r="S31" s="19"/>
      <c r="T31" s="19"/>
      <c r="U31" s="19"/>
      <c r="V31" s="19"/>
      <c r="W31" s="19"/>
      <c r="X31" s="19"/>
      <c r="Y31" s="19"/>
      <c r="Z31" s="19"/>
      <c r="AA31" s="19"/>
      <c r="AB31" s="19"/>
      <c r="AC31" s="19"/>
      <c r="AD31" s="19"/>
      <c r="AE31" s="19"/>
      <c r="AF31" s="19"/>
      <c r="AG31" s="19"/>
      <c r="AH31" s="19"/>
      <c r="AI31" s="19"/>
      <c r="AJ31" s="19"/>
      <c r="AK31" s="19"/>
      <c r="AL31" s="19"/>
      <c r="AM31" s="19"/>
      <c r="AN31" s="19"/>
      <c r="AO31" s="19"/>
      <c r="AP31" s="19"/>
      <c r="AQ31" s="19"/>
      <c r="AR31" s="19"/>
      <c r="AS31" s="19"/>
    </row>
    <row r="32" spans="1:45">
      <c r="A32" s="15"/>
      <c r="B32" s="16"/>
      <c r="C32" s="16"/>
      <c r="D32" s="16"/>
      <c r="E32" s="16"/>
      <c r="F32" s="16"/>
      <c r="G32" s="16"/>
      <c r="H32" s="16"/>
      <c r="I32" s="16"/>
      <c r="J32" s="16"/>
      <c r="K32" s="16"/>
      <c r="L32" s="16"/>
      <c r="M32" s="16"/>
      <c r="N32" s="16"/>
      <c r="O32" s="16"/>
      <c r="P32" s="16"/>
      <c r="Q32" s="16"/>
      <c r="R32" s="19"/>
      <c r="S32" s="19"/>
      <c r="T32" s="19"/>
      <c r="U32" s="19"/>
      <c r="V32" s="19"/>
      <c r="W32" s="19"/>
      <c r="X32" s="19"/>
      <c r="Y32" s="19"/>
      <c r="Z32" s="19"/>
      <c r="AA32" s="19"/>
      <c r="AB32" s="19"/>
      <c r="AC32" s="19"/>
      <c r="AD32" s="19"/>
      <c r="AE32" s="19"/>
      <c r="AF32" s="19"/>
      <c r="AG32" s="19"/>
      <c r="AH32" s="19"/>
      <c r="AI32" s="19"/>
      <c r="AJ32" s="19"/>
      <c r="AK32" s="19"/>
      <c r="AL32" s="19"/>
      <c r="AM32" s="19"/>
      <c r="AN32" s="19"/>
      <c r="AO32" s="19"/>
      <c r="AP32" s="19"/>
      <c r="AQ32" s="19"/>
      <c r="AR32" s="19"/>
      <c r="AS32" s="19"/>
    </row>
    <row r="33" spans="1:45">
      <c r="A33" s="15"/>
      <c r="B33" s="16"/>
      <c r="C33" s="16"/>
      <c r="D33" s="16"/>
      <c r="E33" s="16"/>
      <c r="F33" s="16"/>
      <c r="G33" s="16"/>
      <c r="H33" s="16"/>
      <c r="I33" s="16"/>
      <c r="J33" s="16"/>
      <c r="K33" s="16"/>
      <c r="L33" s="16"/>
      <c r="M33" s="16"/>
      <c r="N33" s="16"/>
      <c r="O33" s="16"/>
      <c r="P33" s="16"/>
      <c r="Q33" s="16"/>
      <c r="R33" s="19"/>
      <c r="S33" s="19"/>
      <c r="T33" s="19"/>
      <c r="U33" s="19"/>
      <c r="V33" s="19"/>
      <c r="W33" s="19"/>
      <c r="X33" s="19"/>
      <c r="Y33" s="19"/>
      <c r="Z33" s="19"/>
      <c r="AA33" s="19"/>
      <c r="AB33" s="19"/>
      <c r="AC33" s="19"/>
      <c r="AD33" s="19"/>
      <c r="AE33" s="19"/>
      <c r="AF33" s="19"/>
      <c r="AG33" s="19"/>
      <c r="AH33" s="19"/>
      <c r="AI33" s="19"/>
      <c r="AJ33" s="19"/>
      <c r="AK33" s="19"/>
      <c r="AL33" s="19"/>
      <c r="AM33" s="19"/>
      <c r="AN33" s="19"/>
      <c r="AO33" s="19"/>
      <c r="AP33" s="19"/>
      <c r="AQ33" s="19"/>
      <c r="AR33" s="19"/>
      <c r="AS33" s="19"/>
    </row>
    <row r="34" spans="1:45">
      <c r="A34" s="15"/>
      <c r="B34" s="16"/>
      <c r="C34" s="16"/>
      <c r="D34" s="16"/>
      <c r="E34" s="16"/>
      <c r="F34" s="16"/>
      <c r="G34" s="16"/>
      <c r="H34" s="16"/>
      <c r="I34" s="16"/>
      <c r="J34" s="16"/>
      <c r="K34" s="16"/>
      <c r="L34" s="16"/>
      <c r="M34" s="16"/>
      <c r="N34" s="16"/>
      <c r="O34" s="16"/>
      <c r="P34" s="16"/>
      <c r="Q34" s="16"/>
      <c r="R34" s="19"/>
      <c r="S34" s="19"/>
      <c r="T34" s="19"/>
      <c r="U34" s="19"/>
      <c r="V34" s="19"/>
      <c r="W34" s="19"/>
      <c r="X34" s="19"/>
      <c r="Y34" s="19"/>
      <c r="Z34" s="19"/>
      <c r="AA34" s="19"/>
      <c r="AB34" s="19"/>
      <c r="AC34" s="19"/>
      <c r="AD34" s="19"/>
      <c r="AE34" s="19"/>
      <c r="AF34" s="19"/>
      <c r="AG34" s="19"/>
      <c r="AH34" s="19"/>
      <c r="AI34" s="19"/>
      <c r="AJ34" s="19"/>
      <c r="AK34" s="19"/>
      <c r="AL34" s="19"/>
      <c r="AM34" s="19"/>
      <c r="AN34" s="19"/>
      <c r="AO34" s="19"/>
      <c r="AP34" s="19"/>
      <c r="AQ34" s="19"/>
      <c r="AR34" s="19"/>
      <c r="AS34" s="19"/>
    </row>
    <row r="35" spans="1:45">
      <c r="A35" s="15"/>
      <c r="B35" s="15"/>
      <c r="C35" s="15"/>
      <c r="D35" s="15"/>
      <c r="E35" s="15"/>
      <c r="F35" s="15"/>
      <c r="G35" s="15"/>
      <c r="H35" s="15"/>
      <c r="I35" s="15"/>
      <c r="J35" s="15"/>
      <c r="K35" s="15"/>
      <c r="L35" s="15"/>
      <c r="M35" s="15"/>
      <c r="N35" s="15"/>
      <c r="O35" s="15"/>
      <c r="P35" s="15"/>
      <c r="Q35" s="15"/>
    </row>
    <row r="36" spans="1:45">
      <c r="A36" s="15"/>
      <c r="B36" s="15"/>
      <c r="C36" s="15"/>
      <c r="D36" s="15"/>
      <c r="E36" s="15"/>
      <c r="F36" s="15"/>
      <c r="G36" s="15"/>
      <c r="H36" s="15"/>
      <c r="I36" s="15"/>
      <c r="J36" s="15"/>
      <c r="K36" s="15"/>
      <c r="L36" s="15"/>
      <c r="M36" s="15"/>
      <c r="N36" s="15"/>
      <c r="O36" s="15"/>
      <c r="P36" s="15"/>
      <c r="Q36" s="15"/>
    </row>
    <row r="37" spans="1:45">
      <c r="A37" s="15"/>
      <c r="B37" s="15"/>
      <c r="C37" s="15"/>
      <c r="D37" s="15"/>
      <c r="E37" s="15"/>
      <c r="F37" s="15"/>
      <c r="G37" s="15"/>
      <c r="H37" s="15"/>
      <c r="I37" s="15"/>
      <c r="J37" s="15"/>
      <c r="K37" s="15"/>
      <c r="L37" s="15"/>
      <c r="M37" s="15"/>
      <c r="N37" s="15"/>
      <c r="O37" s="15"/>
      <c r="P37" s="15"/>
      <c r="Q37" s="15"/>
    </row>
    <row r="38" spans="1:45">
      <c r="A38" s="15"/>
      <c r="B38" s="15"/>
      <c r="C38" s="15"/>
      <c r="D38" s="15"/>
      <c r="E38" s="15"/>
      <c r="F38" s="15"/>
      <c r="G38" s="15"/>
      <c r="H38" s="15"/>
      <c r="I38" s="15"/>
      <c r="J38" s="15"/>
      <c r="K38" s="15"/>
      <c r="L38" s="15"/>
      <c r="M38" s="15"/>
      <c r="N38" s="15"/>
      <c r="O38" s="15"/>
      <c r="P38" s="15"/>
      <c r="Q38" s="15"/>
    </row>
    <row r="39" spans="1:45">
      <c r="A39" s="15"/>
      <c r="B39" s="15"/>
      <c r="C39" s="15"/>
      <c r="D39" s="15"/>
      <c r="E39" s="15"/>
      <c r="F39" s="15"/>
      <c r="G39" s="15"/>
      <c r="H39" s="15"/>
      <c r="I39" s="15"/>
      <c r="J39" s="15"/>
      <c r="K39" s="15"/>
      <c r="L39" s="15"/>
      <c r="M39" s="15"/>
      <c r="N39" s="15"/>
      <c r="O39" s="15"/>
      <c r="P39" s="15"/>
      <c r="Q39" s="15"/>
    </row>
    <row r="40" spans="1:45">
      <c r="A40" s="15"/>
      <c r="B40" s="15"/>
      <c r="C40" s="15"/>
      <c r="D40" s="15"/>
      <c r="E40" s="15"/>
      <c r="F40" s="15"/>
      <c r="G40" s="15"/>
      <c r="H40" s="15"/>
      <c r="I40" s="15"/>
      <c r="J40" s="15"/>
      <c r="K40" s="15"/>
      <c r="L40" s="15"/>
      <c r="M40" s="15"/>
      <c r="N40" s="15"/>
      <c r="O40" s="15"/>
      <c r="P40" s="15"/>
      <c r="Q40" s="15"/>
    </row>
    <row r="41" spans="1:45">
      <c r="A41" s="15"/>
      <c r="B41" s="15"/>
      <c r="C41" s="15"/>
      <c r="D41" s="15"/>
      <c r="E41" s="15"/>
      <c r="F41" s="15"/>
      <c r="G41" s="15"/>
      <c r="H41" s="15"/>
      <c r="I41" s="15"/>
      <c r="J41" s="15"/>
      <c r="K41" s="15"/>
      <c r="L41" s="15"/>
      <c r="M41" s="15"/>
      <c r="N41" s="15"/>
      <c r="O41" s="15"/>
      <c r="P41" s="15"/>
      <c r="Q41" s="15"/>
    </row>
    <row r="42" spans="1:45">
      <c r="A42" s="15"/>
      <c r="B42" s="15"/>
      <c r="C42" s="15"/>
      <c r="D42" s="15"/>
      <c r="E42" s="15"/>
      <c r="F42" s="15"/>
      <c r="G42" s="15"/>
      <c r="H42" s="15"/>
      <c r="I42" s="15"/>
      <c r="J42" s="15"/>
      <c r="K42" s="15"/>
      <c r="L42" s="15"/>
      <c r="M42" s="15"/>
      <c r="N42" s="15"/>
      <c r="O42" s="15"/>
      <c r="P42" s="15"/>
      <c r="Q42" s="15"/>
    </row>
    <row r="43" spans="1:45">
      <c r="A43" s="15"/>
      <c r="B43" s="15"/>
      <c r="C43" s="15"/>
      <c r="D43" s="15"/>
      <c r="E43" s="15"/>
      <c r="F43" s="15"/>
      <c r="G43" s="15"/>
      <c r="H43" s="15"/>
      <c r="I43" s="15"/>
      <c r="J43" s="15"/>
      <c r="K43" s="15"/>
      <c r="L43" s="15"/>
      <c r="M43" s="15"/>
      <c r="N43" s="15"/>
      <c r="O43" s="15"/>
      <c r="P43" s="15"/>
      <c r="Q43" s="15"/>
    </row>
    <row r="44" spans="1:45">
      <c r="A44" s="15"/>
      <c r="B44" s="15"/>
      <c r="C44" s="15"/>
      <c r="D44" s="15"/>
      <c r="E44" s="15"/>
      <c r="F44" s="15"/>
      <c r="G44" s="15"/>
      <c r="H44" s="15"/>
      <c r="I44" s="15"/>
      <c r="J44" s="15"/>
      <c r="K44" s="15"/>
      <c r="L44" s="15"/>
      <c r="M44" s="15"/>
      <c r="N44" s="15"/>
      <c r="O44" s="15"/>
      <c r="P44" s="15"/>
      <c r="Q44" s="15"/>
    </row>
    <row r="45" spans="1:45">
      <c r="A45" s="15"/>
      <c r="B45" s="15"/>
      <c r="C45" s="15"/>
      <c r="D45" s="15"/>
      <c r="E45" s="15"/>
      <c r="F45" s="15"/>
      <c r="G45" s="15"/>
      <c r="H45" s="15"/>
      <c r="I45" s="15"/>
      <c r="J45" s="15"/>
      <c r="K45" s="15"/>
      <c r="L45" s="15"/>
      <c r="M45" s="15"/>
      <c r="N45" s="15"/>
      <c r="O45" s="15"/>
      <c r="P45" s="15"/>
      <c r="Q45" s="15"/>
    </row>
    <row r="46" spans="1:45">
      <c r="A46" s="15"/>
      <c r="B46" s="15"/>
      <c r="C46" s="15"/>
      <c r="D46" s="15"/>
      <c r="E46" s="15"/>
      <c r="F46" s="15"/>
      <c r="G46" s="15"/>
      <c r="H46" s="15"/>
      <c r="I46" s="15"/>
      <c r="J46" s="15"/>
      <c r="K46" s="15"/>
      <c r="L46" s="15"/>
      <c r="M46" s="15"/>
      <c r="N46" s="15"/>
      <c r="O46" s="15"/>
      <c r="P46" s="15"/>
      <c r="Q46" s="15"/>
    </row>
    <row r="47" spans="1:45">
      <c r="A47" s="15"/>
      <c r="B47" s="15"/>
      <c r="C47" s="15"/>
      <c r="D47" s="15"/>
      <c r="E47" s="15"/>
      <c r="F47" s="15"/>
      <c r="G47" s="15"/>
      <c r="H47" s="15"/>
      <c r="I47" s="15"/>
      <c r="J47" s="15"/>
      <c r="K47" s="15"/>
      <c r="L47" s="15"/>
      <c r="M47" s="15"/>
      <c r="N47" s="15"/>
      <c r="O47" s="15"/>
      <c r="P47" s="15"/>
      <c r="Q47" s="15"/>
    </row>
    <row r="48" spans="1:45">
      <c r="A48" s="15"/>
      <c r="B48" s="15"/>
      <c r="C48" s="15"/>
      <c r="D48" s="15"/>
      <c r="E48" s="15"/>
      <c r="F48" s="15"/>
      <c r="G48" s="15"/>
      <c r="H48" s="15"/>
      <c r="I48" s="15"/>
      <c r="J48" s="15"/>
      <c r="K48" s="15"/>
      <c r="L48" s="15"/>
      <c r="M48" s="15"/>
      <c r="N48" s="15"/>
      <c r="O48" s="15"/>
      <c r="P48" s="15"/>
      <c r="Q48" s="15"/>
    </row>
    <row r="49" spans="1:17">
      <c r="A49" s="15"/>
      <c r="B49" s="15"/>
      <c r="C49" s="15"/>
      <c r="D49" s="15"/>
      <c r="E49" s="15"/>
      <c r="F49" s="15"/>
      <c r="G49" s="15"/>
      <c r="H49" s="15"/>
      <c r="I49" s="15"/>
      <c r="J49" s="15"/>
      <c r="K49" s="15"/>
      <c r="L49" s="15"/>
      <c r="M49" s="15"/>
      <c r="N49" s="15"/>
      <c r="O49" s="15"/>
      <c r="P49" s="15"/>
      <c r="Q49" s="15"/>
    </row>
    <row r="50" spans="1:17">
      <c r="A50" s="15"/>
      <c r="B50" s="15"/>
      <c r="C50" s="15"/>
      <c r="D50" s="15"/>
      <c r="E50" s="15"/>
      <c r="F50" s="15"/>
      <c r="G50" s="15"/>
      <c r="H50" s="15"/>
      <c r="I50" s="15"/>
      <c r="J50" s="15"/>
      <c r="K50" s="15"/>
      <c r="L50" s="15"/>
      <c r="M50" s="15"/>
      <c r="N50" s="15"/>
      <c r="O50" s="15"/>
      <c r="P50" s="15"/>
      <c r="Q50" s="15"/>
    </row>
    <row r="51" spans="1:17">
      <c r="A51" s="15"/>
      <c r="B51" s="15"/>
      <c r="C51" s="15"/>
      <c r="D51" s="15"/>
      <c r="E51" s="15"/>
      <c r="F51" s="15"/>
      <c r="G51" s="15"/>
      <c r="H51" s="15"/>
      <c r="I51" s="15"/>
      <c r="J51" s="15"/>
      <c r="K51" s="15"/>
      <c r="L51" s="15"/>
      <c r="M51" s="15"/>
      <c r="N51" s="15"/>
      <c r="O51" s="15"/>
      <c r="P51" s="15"/>
      <c r="Q51" s="15"/>
    </row>
    <row r="52" spans="1:17">
      <c r="A52" s="15"/>
      <c r="B52" s="15"/>
      <c r="C52" s="15"/>
      <c r="D52" s="15"/>
      <c r="E52" s="15"/>
      <c r="F52" s="15"/>
      <c r="G52" s="15"/>
      <c r="H52" s="15"/>
      <c r="I52" s="15"/>
      <c r="J52" s="15"/>
      <c r="K52" s="15"/>
      <c r="L52" s="15"/>
      <c r="M52" s="15"/>
      <c r="N52" s="15"/>
      <c r="O52" s="15"/>
      <c r="P52" s="15"/>
      <c r="Q52" s="15"/>
    </row>
    <row r="53" spans="1:17">
      <c r="A53" s="15"/>
      <c r="B53" s="15"/>
      <c r="C53" s="15"/>
      <c r="D53" s="15"/>
      <c r="E53" s="15"/>
      <c r="F53" s="15"/>
      <c r="G53" s="15"/>
      <c r="H53" s="15"/>
      <c r="I53" s="15"/>
      <c r="J53" s="15"/>
      <c r="K53" s="15"/>
      <c r="L53" s="15"/>
      <c r="M53" s="15"/>
      <c r="N53" s="15"/>
      <c r="O53" s="15"/>
      <c r="P53" s="15"/>
      <c r="Q53" s="15"/>
    </row>
  </sheetData>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sheetPr codeName="Sheet12"/>
  <dimension ref="A1:Q72"/>
  <sheetViews>
    <sheetView zoomScaleNormal="100" workbookViewId="0"/>
  </sheetViews>
  <sheetFormatPr defaultRowHeight="15"/>
  <cols>
    <col min="1" max="1" width="38.28515625" customWidth="1"/>
    <col min="3" max="3" width="10.85546875" customWidth="1"/>
    <col min="5" max="5" width="35.7109375" customWidth="1"/>
    <col min="10" max="10" width="37.140625" customWidth="1"/>
    <col min="15" max="15" width="36.42578125" customWidth="1"/>
  </cols>
  <sheetData>
    <row r="1" spans="1:17" ht="70.5" thickBot="1">
      <c r="A1" s="94" t="s">
        <v>30</v>
      </c>
    </row>
    <row r="3" spans="1:17" ht="15.75" thickBot="1"/>
    <row r="4" spans="1:17">
      <c r="A4" s="99" t="s">
        <v>76</v>
      </c>
      <c r="B4" s="97">
        <v>95</v>
      </c>
    </row>
    <row r="5" spans="1:17">
      <c r="A5" s="101" t="s">
        <v>77</v>
      </c>
      <c r="B5" s="110">
        <v>61</v>
      </c>
    </row>
    <row r="6" spans="1:17">
      <c r="A6" s="101" t="s">
        <v>78</v>
      </c>
      <c r="B6" s="110">
        <v>34</v>
      </c>
    </row>
    <row r="7" spans="1:17" ht="15.75" thickBot="1">
      <c r="A7" s="103" t="s">
        <v>79</v>
      </c>
      <c r="B7" s="111">
        <v>196</v>
      </c>
    </row>
    <row r="12" spans="1:17" ht="15.75" thickBot="1"/>
    <row r="13" spans="1:17" ht="81" customHeight="1" thickBot="1">
      <c r="A13" s="95" t="s">
        <v>75</v>
      </c>
      <c r="B13" s="97" t="s">
        <v>81</v>
      </c>
      <c r="E13" s="96" t="s">
        <v>80</v>
      </c>
      <c r="F13" s="98" t="s">
        <v>81</v>
      </c>
      <c r="G13" s="97" t="s">
        <v>82</v>
      </c>
      <c r="J13" s="96" t="s">
        <v>4</v>
      </c>
      <c r="K13" s="98" t="s">
        <v>81</v>
      </c>
      <c r="L13" s="97" t="s">
        <v>82</v>
      </c>
      <c r="O13" s="105" t="s">
        <v>780</v>
      </c>
      <c r="P13" s="98" t="s">
        <v>81</v>
      </c>
      <c r="Q13" s="97" t="s">
        <v>82</v>
      </c>
    </row>
    <row r="14" spans="1:17">
      <c r="A14" s="28" t="s">
        <v>31</v>
      </c>
      <c r="B14" s="35">
        <v>1</v>
      </c>
      <c r="E14" s="3" t="s">
        <v>3</v>
      </c>
      <c r="F14" s="3">
        <v>48</v>
      </c>
      <c r="G14" s="8">
        <v>0.64864864864864868</v>
      </c>
      <c r="J14" s="4" t="s">
        <v>6</v>
      </c>
      <c r="K14" s="3">
        <v>45</v>
      </c>
      <c r="L14" s="8">
        <v>0.703125</v>
      </c>
      <c r="O14" s="11" t="s">
        <v>6</v>
      </c>
      <c r="P14" s="3">
        <v>22</v>
      </c>
      <c r="Q14" s="8">
        <v>0.36065573770491804</v>
      </c>
    </row>
    <row r="15" spans="1:17">
      <c r="A15" s="29" t="s">
        <v>307</v>
      </c>
      <c r="B15" s="37">
        <v>2</v>
      </c>
      <c r="E15" s="3" t="s">
        <v>2</v>
      </c>
      <c r="F15" s="3">
        <v>26</v>
      </c>
      <c r="G15" s="8">
        <v>0.35135135135135137</v>
      </c>
      <c r="J15" s="4" t="s">
        <v>5</v>
      </c>
      <c r="K15" s="3">
        <v>18</v>
      </c>
      <c r="L15" s="8">
        <v>0.28125</v>
      </c>
      <c r="O15" s="4" t="s">
        <v>5</v>
      </c>
      <c r="P15" s="3">
        <v>30</v>
      </c>
      <c r="Q15" s="8">
        <v>0.49180327868852458</v>
      </c>
    </row>
    <row r="16" spans="1:17">
      <c r="A16" s="29" t="s">
        <v>316</v>
      </c>
      <c r="B16" s="37">
        <v>1</v>
      </c>
      <c r="E16" s="10" t="s">
        <v>83</v>
      </c>
      <c r="F16" s="12">
        <v>74</v>
      </c>
      <c r="G16" s="14">
        <v>1</v>
      </c>
      <c r="J16" s="4" t="s">
        <v>88</v>
      </c>
      <c r="K16" s="3">
        <v>1</v>
      </c>
      <c r="L16" s="8">
        <v>1.5625E-2</v>
      </c>
      <c r="O16" s="4" t="s">
        <v>88</v>
      </c>
      <c r="P16" s="3">
        <v>8</v>
      </c>
      <c r="Q16" s="8">
        <v>0.13114754098360656</v>
      </c>
    </row>
    <row r="17" spans="1:17">
      <c r="A17" s="29" t="s">
        <v>323</v>
      </c>
      <c r="B17" s="37">
        <v>1</v>
      </c>
      <c r="J17" s="4" t="s">
        <v>89</v>
      </c>
      <c r="K17" s="3">
        <v>0</v>
      </c>
      <c r="L17" s="8">
        <v>0</v>
      </c>
      <c r="O17" s="4" t="s">
        <v>89</v>
      </c>
      <c r="P17" s="3">
        <v>1</v>
      </c>
      <c r="Q17" s="8">
        <v>1.6393442622950821E-2</v>
      </c>
    </row>
    <row r="18" spans="1:17">
      <c r="A18" s="29" t="s">
        <v>310</v>
      </c>
      <c r="B18" s="37">
        <v>1</v>
      </c>
      <c r="J18" s="10" t="s">
        <v>21</v>
      </c>
      <c r="K18" s="3">
        <v>64</v>
      </c>
      <c r="L18" s="8">
        <v>1</v>
      </c>
      <c r="O18" s="10" t="s">
        <v>21</v>
      </c>
      <c r="P18" s="12">
        <v>61</v>
      </c>
      <c r="Q18" s="13">
        <v>1</v>
      </c>
    </row>
    <row r="19" spans="1:17" ht="15.75" thickBot="1">
      <c r="A19" s="29" t="s">
        <v>318</v>
      </c>
      <c r="B19" s="37">
        <v>1</v>
      </c>
    </row>
    <row r="20" spans="1:17" ht="126.75" thickBot="1">
      <c r="A20" s="29" t="s">
        <v>304</v>
      </c>
      <c r="B20" s="37">
        <v>1</v>
      </c>
      <c r="E20" s="96" t="s">
        <v>84</v>
      </c>
      <c r="F20" s="98" t="s">
        <v>81</v>
      </c>
      <c r="G20" s="97" t="s">
        <v>82</v>
      </c>
      <c r="J20" s="105" t="s">
        <v>8</v>
      </c>
      <c r="K20" s="98" t="s">
        <v>81</v>
      </c>
      <c r="L20" s="97" t="s">
        <v>82</v>
      </c>
      <c r="O20" s="105" t="s">
        <v>781</v>
      </c>
      <c r="P20" s="98" t="s">
        <v>81</v>
      </c>
      <c r="Q20" s="97" t="s">
        <v>82</v>
      </c>
    </row>
    <row r="21" spans="1:17">
      <c r="A21" s="29" t="s">
        <v>711</v>
      </c>
      <c r="B21" s="37">
        <v>1</v>
      </c>
      <c r="E21" s="3" t="s">
        <v>3</v>
      </c>
      <c r="F21" s="3">
        <v>33</v>
      </c>
      <c r="G21" s="8">
        <v>0.45205479452054792</v>
      </c>
      <c r="J21" s="11" t="s">
        <v>6</v>
      </c>
      <c r="K21" s="3">
        <v>33</v>
      </c>
      <c r="L21" s="8">
        <v>0.54098360655737709</v>
      </c>
      <c r="O21" s="11" t="s">
        <v>6</v>
      </c>
      <c r="P21" s="3">
        <v>25</v>
      </c>
      <c r="Q21" s="8">
        <v>0.4098360655737705</v>
      </c>
    </row>
    <row r="22" spans="1:17">
      <c r="A22" s="29" t="s">
        <v>61</v>
      </c>
      <c r="B22" s="37">
        <v>1</v>
      </c>
      <c r="E22" s="3" t="s">
        <v>2</v>
      </c>
      <c r="F22" s="3">
        <v>40</v>
      </c>
      <c r="G22" s="8">
        <v>0.54794520547945202</v>
      </c>
      <c r="J22" s="4" t="s">
        <v>5</v>
      </c>
      <c r="K22" s="3">
        <v>24</v>
      </c>
      <c r="L22" s="8">
        <v>0.39344262295081966</v>
      </c>
      <c r="O22" s="4" t="s">
        <v>5</v>
      </c>
      <c r="P22" s="3">
        <v>26</v>
      </c>
      <c r="Q22" s="8">
        <v>0.42622950819672129</v>
      </c>
    </row>
    <row r="23" spans="1:17">
      <c r="A23" s="29" t="s">
        <v>320</v>
      </c>
      <c r="B23" s="37">
        <v>1</v>
      </c>
      <c r="E23" s="10" t="s">
        <v>83</v>
      </c>
      <c r="F23" s="12">
        <v>73</v>
      </c>
      <c r="G23" s="14">
        <v>1</v>
      </c>
      <c r="J23" s="4" t="s">
        <v>88</v>
      </c>
      <c r="K23" s="3">
        <v>3</v>
      </c>
      <c r="L23" s="8">
        <v>4.9180327868852458E-2</v>
      </c>
      <c r="O23" s="4" t="s">
        <v>88</v>
      </c>
      <c r="P23" s="3">
        <v>10</v>
      </c>
      <c r="Q23" s="8">
        <v>0.16393442622950818</v>
      </c>
    </row>
    <row r="24" spans="1:17">
      <c r="A24" s="29" t="s">
        <v>306</v>
      </c>
      <c r="B24" s="37">
        <v>1</v>
      </c>
      <c r="J24" s="4" t="s">
        <v>89</v>
      </c>
      <c r="K24" s="3">
        <v>1</v>
      </c>
      <c r="L24" s="8">
        <v>1.6393442622950821E-2</v>
      </c>
      <c r="O24" s="4" t="s">
        <v>89</v>
      </c>
      <c r="P24" s="3">
        <v>0</v>
      </c>
      <c r="Q24" s="8">
        <v>0</v>
      </c>
    </row>
    <row r="25" spans="1:17" ht="15.75" thickBot="1">
      <c r="A25" s="29" t="s">
        <v>115</v>
      </c>
      <c r="B25" s="37">
        <v>1</v>
      </c>
      <c r="J25" s="10" t="s">
        <v>21</v>
      </c>
      <c r="K25" s="12">
        <v>61</v>
      </c>
      <c r="L25" s="13">
        <v>1</v>
      </c>
      <c r="O25" s="10" t="s">
        <v>21</v>
      </c>
      <c r="P25" s="12">
        <v>61</v>
      </c>
      <c r="Q25" s="13">
        <v>1</v>
      </c>
    </row>
    <row r="26" spans="1:17" ht="21">
      <c r="A26" s="29" t="s">
        <v>723</v>
      </c>
      <c r="B26" s="37">
        <v>1</v>
      </c>
      <c r="E26" s="96" t="s">
        <v>87</v>
      </c>
      <c r="F26" s="98" t="s">
        <v>81</v>
      </c>
      <c r="G26" s="6" t="s">
        <v>82</v>
      </c>
    </row>
    <row r="27" spans="1:17" ht="15.75" thickBot="1">
      <c r="A27" s="29" t="s">
        <v>120</v>
      </c>
      <c r="B27" s="37">
        <v>3</v>
      </c>
      <c r="E27" s="3" t="s">
        <v>22</v>
      </c>
      <c r="F27" s="3">
        <v>1</v>
      </c>
      <c r="G27" s="8">
        <v>2.2727272727272728E-2</v>
      </c>
    </row>
    <row r="28" spans="1:17" ht="147.75" thickBot="1">
      <c r="A28" s="29" t="s">
        <v>59</v>
      </c>
      <c r="B28" s="37">
        <v>1</v>
      </c>
      <c r="E28" s="3" t="s">
        <v>74</v>
      </c>
      <c r="F28" s="3">
        <v>2</v>
      </c>
      <c r="G28" s="8">
        <v>4.5454545454545456E-2</v>
      </c>
      <c r="J28" s="105" t="s">
        <v>779</v>
      </c>
      <c r="K28" s="98" t="s">
        <v>81</v>
      </c>
      <c r="L28" s="97" t="s">
        <v>82</v>
      </c>
      <c r="O28" s="105" t="s">
        <v>782</v>
      </c>
      <c r="P28" s="98" t="s">
        <v>81</v>
      </c>
      <c r="Q28" s="97" t="s">
        <v>82</v>
      </c>
    </row>
    <row r="29" spans="1:17">
      <c r="A29" s="29" t="s">
        <v>116</v>
      </c>
      <c r="B29" s="37">
        <v>1</v>
      </c>
      <c r="E29" s="3" t="s">
        <v>85</v>
      </c>
      <c r="F29" s="3">
        <v>3</v>
      </c>
      <c r="G29" s="8">
        <v>6.8181818181818177E-2</v>
      </c>
      <c r="J29" s="11" t="s">
        <v>6</v>
      </c>
      <c r="K29" s="3">
        <v>32</v>
      </c>
      <c r="L29" s="8">
        <v>0.52459016393442626</v>
      </c>
      <c r="O29" s="11" t="s">
        <v>6</v>
      </c>
      <c r="P29" s="3">
        <v>48</v>
      </c>
      <c r="Q29" s="8">
        <v>0.78688524590163933</v>
      </c>
    </row>
    <row r="30" spans="1:17">
      <c r="A30" s="29" t="s">
        <v>313</v>
      </c>
      <c r="B30" s="37">
        <v>7</v>
      </c>
      <c r="E30" s="3" t="s">
        <v>86</v>
      </c>
      <c r="F30" s="3">
        <v>34</v>
      </c>
      <c r="G30" s="8">
        <v>0.77272727272727271</v>
      </c>
      <c r="J30" s="4" t="s">
        <v>5</v>
      </c>
      <c r="K30" s="3">
        <v>22</v>
      </c>
      <c r="L30" s="8">
        <v>0.36065573770491804</v>
      </c>
      <c r="O30" s="4" t="s">
        <v>5</v>
      </c>
      <c r="P30" s="3">
        <v>13</v>
      </c>
      <c r="Q30" s="8">
        <v>0.21311475409836064</v>
      </c>
    </row>
    <row r="31" spans="1:17">
      <c r="A31" s="29" t="s">
        <v>91</v>
      </c>
      <c r="B31" s="37">
        <v>1</v>
      </c>
      <c r="E31" s="3" t="s">
        <v>23</v>
      </c>
      <c r="F31" s="3">
        <v>2</v>
      </c>
      <c r="G31" s="8">
        <v>4.5454545454545456E-2</v>
      </c>
      <c r="J31" s="4" t="s">
        <v>88</v>
      </c>
      <c r="K31" s="3">
        <v>6</v>
      </c>
      <c r="L31" s="8">
        <v>9.8360655737704916E-2</v>
      </c>
      <c r="O31" s="4" t="s">
        <v>88</v>
      </c>
      <c r="P31" s="3">
        <v>0</v>
      </c>
      <c r="Q31" s="8">
        <v>0</v>
      </c>
    </row>
    <row r="32" spans="1:17">
      <c r="A32" s="29" t="s">
        <v>113</v>
      </c>
      <c r="B32" s="37">
        <v>1</v>
      </c>
      <c r="E32" s="3" t="s">
        <v>24</v>
      </c>
      <c r="F32" s="3">
        <v>2</v>
      </c>
      <c r="G32" s="8">
        <v>4.5454545454545456E-2</v>
      </c>
      <c r="J32" s="4" t="s">
        <v>89</v>
      </c>
      <c r="K32" s="3">
        <v>2</v>
      </c>
      <c r="L32" s="8">
        <v>3.2786885245901641E-2</v>
      </c>
      <c r="O32" s="4" t="s">
        <v>89</v>
      </c>
      <c r="P32" s="3">
        <v>0</v>
      </c>
      <c r="Q32" s="8">
        <v>0</v>
      </c>
    </row>
    <row r="33" spans="1:17">
      <c r="A33" s="29" t="s">
        <v>118</v>
      </c>
      <c r="B33" s="37">
        <v>1</v>
      </c>
      <c r="E33" s="3" t="s">
        <v>19</v>
      </c>
      <c r="F33" s="3">
        <v>0</v>
      </c>
      <c r="G33" s="8">
        <v>0</v>
      </c>
      <c r="J33" s="10" t="s">
        <v>21</v>
      </c>
      <c r="K33" s="12">
        <v>62</v>
      </c>
      <c r="L33" s="13">
        <v>1.0163934426229508</v>
      </c>
      <c r="O33" s="10" t="s">
        <v>21</v>
      </c>
      <c r="P33" s="12">
        <v>61</v>
      </c>
      <c r="Q33" s="13">
        <v>1</v>
      </c>
    </row>
    <row r="34" spans="1:17">
      <c r="A34" s="29" t="s">
        <v>319</v>
      </c>
      <c r="B34" s="37">
        <v>1</v>
      </c>
      <c r="E34" s="10" t="s">
        <v>83</v>
      </c>
      <c r="F34" s="12">
        <v>44</v>
      </c>
      <c r="G34" s="14">
        <v>0.99999999999999989</v>
      </c>
    </row>
    <row r="35" spans="1:17">
      <c r="A35" s="29" t="s">
        <v>112</v>
      </c>
      <c r="B35" s="37">
        <v>1</v>
      </c>
    </row>
    <row r="36" spans="1:17">
      <c r="A36" s="29" t="s">
        <v>314</v>
      </c>
      <c r="B36" s="37">
        <v>3</v>
      </c>
    </row>
    <row r="37" spans="1:17">
      <c r="A37" s="29" t="s">
        <v>70</v>
      </c>
      <c r="B37" s="37">
        <v>2</v>
      </c>
    </row>
    <row r="38" spans="1:17">
      <c r="A38" s="29" t="s">
        <v>105</v>
      </c>
      <c r="B38" s="37">
        <v>1</v>
      </c>
    </row>
    <row r="39" spans="1:17">
      <c r="A39" s="29" t="s">
        <v>322</v>
      </c>
      <c r="B39" s="37">
        <v>1</v>
      </c>
    </row>
    <row r="40" spans="1:17">
      <c r="A40" s="29" t="s">
        <v>315</v>
      </c>
      <c r="B40" s="37">
        <v>1</v>
      </c>
    </row>
    <row r="41" spans="1:17">
      <c r="A41" s="29" t="s">
        <v>311</v>
      </c>
      <c r="B41" s="37">
        <v>1</v>
      </c>
    </row>
    <row r="42" spans="1:17">
      <c r="A42" s="29" t="s">
        <v>101</v>
      </c>
      <c r="B42" s="37">
        <v>1</v>
      </c>
    </row>
    <row r="43" spans="1:17">
      <c r="A43" s="29" t="s">
        <v>324</v>
      </c>
      <c r="B43" s="37">
        <v>1</v>
      </c>
    </row>
    <row r="44" spans="1:17">
      <c r="A44" s="29" t="s">
        <v>317</v>
      </c>
      <c r="B44" s="37">
        <v>2</v>
      </c>
    </row>
    <row r="45" spans="1:17">
      <c r="A45" s="29" t="s">
        <v>732</v>
      </c>
      <c r="B45" s="37">
        <v>1</v>
      </c>
    </row>
    <row r="46" spans="1:17">
      <c r="A46" s="29" t="s">
        <v>305</v>
      </c>
      <c r="B46" s="37">
        <v>3</v>
      </c>
    </row>
    <row r="47" spans="1:17">
      <c r="A47" s="29" t="s">
        <v>308</v>
      </c>
      <c r="B47" s="37">
        <v>3</v>
      </c>
    </row>
    <row r="48" spans="1:17">
      <c r="A48" s="29" t="s">
        <v>110</v>
      </c>
      <c r="B48" s="37">
        <v>1</v>
      </c>
    </row>
    <row r="49" spans="1:3">
      <c r="A49" s="29" t="s">
        <v>731</v>
      </c>
      <c r="B49" s="37">
        <v>1</v>
      </c>
    </row>
    <row r="50" spans="1:3">
      <c r="A50" s="29" t="s">
        <v>111</v>
      </c>
      <c r="B50" s="37">
        <v>1</v>
      </c>
    </row>
    <row r="51" spans="1:3">
      <c r="A51" s="29" t="s">
        <v>107</v>
      </c>
      <c r="B51" s="37">
        <v>3</v>
      </c>
    </row>
    <row r="52" spans="1:3">
      <c r="A52" s="29" t="s">
        <v>312</v>
      </c>
      <c r="B52" s="37">
        <v>1</v>
      </c>
    </row>
    <row r="53" spans="1:3">
      <c r="A53" s="29" t="s">
        <v>36</v>
      </c>
      <c r="B53" s="37">
        <v>4</v>
      </c>
    </row>
    <row r="54" spans="1:3">
      <c r="A54" s="29" t="s">
        <v>121</v>
      </c>
      <c r="B54" s="37">
        <v>2</v>
      </c>
    </row>
    <row r="55" spans="1:3">
      <c r="A55" s="29" t="s">
        <v>309</v>
      </c>
      <c r="B55" s="37">
        <v>7</v>
      </c>
    </row>
    <row r="56" spans="1:3">
      <c r="A56" s="29" t="s">
        <v>321</v>
      </c>
      <c r="B56" s="37">
        <v>1</v>
      </c>
    </row>
    <row r="57" spans="1:3" ht="15.75" thickBot="1">
      <c r="A57" s="31" t="s">
        <v>108</v>
      </c>
      <c r="B57" s="40">
        <v>2</v>
      </c>
    </row>
    <row r="58" spans="1:3" ht="15.75" thickBot="1">
      <c r="A58" s="57" t="s">
        <v>21</v>
      </c>
      <c r="B58" s="51">
        <v>74</v>
      </c>
    </row>
    <row r="63" spans="1:3" ht="15.75" thickBot="1"/>
    <row r="64" spans="1:3" ht="21">
      <c r="A64" s="96" t="s">
        <v>777</v>
      </c>
      <c r="B64" s="98" t="s">
        <v>81</v>
      </c>
      <c r="C64" s="97" t="s">
        <v>82</v>
      </c>
    </row>
    <row r="65" spans="1:3">
      <c r="A65" s="3" t="s">
        <v>1</v>
      </c>
      <c r="B65" s="3">
        <v>48</v>
      </c>
      <c r="C65" s="8">
        <v>0.64</v>
      </c>
    </row>
    <row r="66" spans="1:3">
      <c r="A66" s="3" t="s">
        <v>18</v>
      </c>
      <c r="B66" s="3">
        <v>0</v>
      </c>
      <c r="C66" s="8">
        <v>0</v>
      </c>
    </row>
    <row r="67" spans="1:3">
      <c r="A67" s="3" t="s">
        <v>37</v>
      </c>
      <c r="B67" s="3">
        <v>1</v>
      </c>
      <c r="C67" s="8">
        <v>1.3333333333333334E-2</v>
      </c>
    </row>
    <row r="68" spans="1:3">
      <c r="A68" s="3" t="s">
        <v>778</v>
      </c>
      <c r="B68" s="3">
        <v>4</v>
      </c>
      <c r="C68" s="8">
        <v>5.3333333333333337E-2</v>
      </c>
    </row>
    <row r="69" spans="1:3">
      <c r="A69" s="3" t="s">
        <v>17</v>
      </c>
      <c r="B69" s="3">
        <v>16</v>
      </c>
      <c r="C69" s="8">
        <v>0.21333333333333335</v>
      </c>
    </row>
    <row r="70" spans="1:3">
      <c r="A70" s="3" t="s">
        <v>122</v>
      </c>
      <c r="B70" s="3">
        <v>0</v>
      </c>
      <c r="C70" s="8">
        <v>0</v>
      </c>
    </row>
    <row r="71" spans="1:3" ht="15.75" thickBot="1">
      <c r="A71" s="58" t="s">
        <v>19</v>
      </c>
      <c r="B71" s="3">
        <v>6</v>
      </c>
      <c r="C71" s="8">
        <v>0.08</v>
      </c>
    </row>
    <row r="72" spans="1:3" ht="15.75" thickBot="1">
      <c r="A72" s="62" t="s">
        <v>21</v>
      </c>
      <c r="B72" s="63">
        <v>75</v>
      </c>
      <c r="C72" s="64">
        <v>1</v>
      </c>
    </row>
  </sheetData>
  <conditionalFormatting sqref="A14:A24 C16:C17 C23 C26 C14 C11">
    <cfRule type="duplicateValues" dxfId="4" priority="3"/>
  </conditionalFormatting>
  <conditionalFormatting sqref="A14:A56 A58">
    <cfRule type="duplicateValues" dxfId="3" priority="2"/>
  </conditionalFormatting>
  <conditionalFormatting sqref="A14:A58">
    <cfRule type="duplicateValues" dxfId="2" priority="1"/>
  </conditionalFormatting>
  <pageMargins left="0.7" right="0.7" top="0.75" bottom="0.75" header="0.3" footer="0.3"/>
</worksheet>
</file>

<file path=xl/worksheets/sheet14.xml><?xml version="1.0" encoding="utf-8"?>
<worksheet xmlns="http://schemas.openxmlformats.org/spreadsheetml/2006/main" xmlns:r="http://schemas.openxmlformats.org/officeDocument/2006/relationships">
  <sheetPr codeName="Sheet19"/>
  <dimension ref="A1:BE22"/>
  <sheetViews>
    <sheetView zoomScaleNormal="100" workbookViewId="0"/>
  </sheetViews>
  <sheetFormatPr defaultColWidth="25.7109375" defaultRowHeight="15"/>
  <cols>
    <col min="1" max="1" width="40" style="124" customWidth="1"/>
    <col min="13" max="13" width="45.140625" customWidth="1"/>
    <col min="39" max="39" width="50.85546875" customWidth="1"/>
  </cols>
  <sheetData>
    <row r="1" spans="1:57" s="15" customFormat="1" ht="70.5" thickBot="1">
      <c r="A1" s="121" t="s">
        <v>30</v>
      </c>
      <c r="B1" s="17"/>
      <c r="C1" s="17"/>
      <c r="D1" s="17"/>
      <c r="E1" s="17"/>
      <c r="F1" s="17"/>
      <c r="G1" s="17"/>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c r="AO1" s="17"/>
      <c r="AP1" s="17"/>
      <c r="AQ1" s="17"/>
      <c r="AR1" s="17"/>
      <c r="AS1" s="17"/>
      <c r="AT1" s="17"/>
      <c r="AU1" s="17"/>
      <c r="AV1" s="17"/>
      <c r="AW1" s="17"/>
      <c r="AX1" s="17"/>
      <c r="AY1" s="17"/>
      <c r="AZ1" s="17"/>
      <c r="BA1" s="17"/>
      <c r="BB1" s="17"/>
      <c r="BC1" s="17"/>
    </row>
    <row r="2" spans="1:57" s="15" customFormat="1">
      <c r="A2" s="169" t="s">
        <v>800</v>
      </c>
      <c r="B2" s="17"/>
      <c r="C2" s="17"/>
      <c r="D2" s="17"/>
      <c r="E2" s="17"/>
      <c r="F2" s="17"/>
      <c r="G2" s="17"/>
      <c r="H2" s="17"/>
      <c r="I2" s="17"/>
      <c r="J2" s="17"/>
      <c r="K2" s="17"/>
      <c r="L2" s="17"/>
      <c r="M2" s="17"/>
      <c r="N2" s="17"/>
      <c r="O2" s="17"/>
      <c r="P2" s="17"/>
      <c r="Q2" s="17"/>
      <c r="R2" s="17"/>
      <c r="S2" s="17"/>
      <c r="T2" s="17"/>
      <c r="U2" s="17"/>
      <c r="V2" s="17"/>
      <c r="W2" s="17"/>
      <c r="X2" s="17"/>
      <c r="Y2" s="17"/>
      <c r="Z2" s="17"/>
      <c r="AA2" s="17"/>
      <c r="AB2" s="17"/>
      <c r="AC2" s="17"/>
      <c r="AD2" s="17"/>
      <c r="AE2" s="17"/>
      <c r="AF2" s="17"/>
      <c r="AG2" s="17"/>
      <c r="AH2" s="17"/>
      <c r="AI2" s="17"/>
      <c r="AJ2" s="17"/>
      <c r="AK2" s="17"/>
      <c r="AL2" s="17"/>
      <c r="AM2" s="17"/>
      <c r="AN2" s="17"/>
      <c r="AO2" s="17"/>
      <c r="AP2" s="17"/>
      <c r="AQ2" s="17"/>
      <c r="AR2" s="17"/>
      <c r="AS2" s="17"/>
      <c r="AT2" s="17"/>
      <c r="AU2" s="17"/>
      <c r="AV2" s="17"/>
      <c r="AW2" s="17"/>
      <c r="AX2" s="17"/>
      <c r="AY2" s="17"/>
      <c r="AZ2" s="17"/>
      <c r="BA2" s="17"/>
      <c r="BB2" s="17"/>
      <c r="BC2" s="17"/>
    </row>
    <row r="3" spans="1:57" s="15" customFormat="1">
      <c r="A3" s="124"/>
      <c r="B3" s="17"/>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c r="AV3" s="17"/>
      <c r="AW3" s="17"/>
      <c r="AX3" s="17"/>
      <c r="AY3" s="17"/>
      <c r="AZ3" s="17"/>
      <c r="BA3" s="17"/>
      <c r="BB3" s="17"/>
      <c r="BC3" s="17"/>
    </row>
    <row r="4" spans="1:57" s="15" customFormat="1" ht="15.75" thickBot="1">
      <c r="A4" s="124"/>
      <c r="B4" s="17"/>
      <c r="C4" s="17"/>
      <c r="D4" s="17"/>
      <c r="E4" s="17"/>
      <c r="F4" s="17"/>
      <c r="G4" s="17"/>
      <c r="H4" s="17"/>
      <c r="I4" s="17"/>
      <c r="J4" s="17"/>
      <c r="K4" s="17"/>
      <c r="L4" s="17"/>
      <c r="M4" s="17"/>
      <c r="N4" s="17"/>
      <c r="O4" s="17"/>
      <c r="P4" s="17"/>
      <c r="Q4" s="17"/>
      <c r="R4" s="17"/>
      <c r="S4" s="17"/>
      <c r="T4" s="17"/>
      <c r="U4" s="17"/>
      <c r="V4" s="17"/>
      <c r="W4" s="17"/>
      <c r="X4" s="17"/>
      <c r="Y4" s="17"/>
      <c r="Z4" s="17"/>
      <c r="AA4" s="17"/>
      <c r="AB4" s="17"/>
      <c r="AC4" s="17"/>
      <c r="AD4" s="17"/>
      <c r="AE4" s="17"/>
      <c r="AF4" s="17"/>
      <c r="AG4" s="17"/>
      <c r="AH4" s="17"/>
      <c r="AI4" s="17"/>
      <c r="AJ4" s="17"/>
      <c r="AK4" s="17"/>
      <c r="AL4" s="17"/>
      <c r="AM4" s="17"/>
      <c r="AN4" s="17"/>
      <c r="AO4" s="17"/>
      <c r="AP4" s="17"/>
      <c r="AQ4" s="17"/>
      <c r="AR4" s="17"/>
      <c r="AS4" s="17"/>
      <c r="AT4" s="17"/>
      <c r="AU4" s="17"/>
      <c r="AV4" s="17"/>
      <c r="AW4" s="17"/>
      <c r="AX4" s="17"/>
      <c r="AY4" s="17"/>
      <c r="AZ4" s="17"/>
      <c r="BA4" s="17"/>
      <c r="BB4" s="17"/>
      <c r="BC4" s="17"/>
    </row>
    <row r="5" spans="1:57" s="19" customFormat="1" ht="15.75" thickBot="1">
      <c r="A5" s="158" t="s">
        <v>796</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c r="AS5" s="157"/>
      <c r="AT5" s="157"/>
      <c r="AU5" s="157"/>
      <c r="AV5" s="157"/>
      <c r="AW5" s="157"/>
      <c r="AX5" s="157"/>
      <c r="AY5" s="157"/>
      <c r="AZ5" s="157"/>
      <c r="BA5" s="157"/>
      <c r="BB5" s="157"/>
      <c r="BC5" s="157"/>
    </row>
    <row r="6" spans="1:57" ht="45">
      <c r="A6" s="24" t="s">
        <v>4</v>
      </c>
      <c r="B6" s="30" t="s">
        <v>6</v>
      </c>
      <c r="C6" s="30" t="s">
        <v>6</v>
      </c>
      <c r="D6" s="30" t="s">
        <v>6</v>
      </c>
      <c r="E6" s="30" t="s">
        <v>5</v>
      </c>
      <c r="F6" s="30" t="s">
        <v>6</v>
      </c>
      <c r="G6" s="30" t="s">
        <v>6</v>
      </c>
      <c r="H6" s="30" t="s">
        <v>5</v>
      </c>
      <c r="I6" s="30" t="s">
        <v>5</v>
      </c>
      <c r="J6" s="30" t="s">
        <v>6</v>
      </c>
      <c r="K6" s="30" t="s">
        <v>6</v>
      </c>
      <c r="L6" s="30" t="s">
        <v>6</v>
      </c>
      <c r="M6" s="30" t="s">
        <v>6</v>
      </c>
      <c r="N6" s="30" t="s">
        <v>5</v>
      </c>
      <c r="O6" s="30" t="s">
        <v>6</v>
      </c>
      <c r="P6" s="30" t="s">
        <v>6</v>
      </c>
      <c r="Q6" s="30" t="s">
        <v>6</v>
      </c>
      <c r="R6" s="30" t="s">
        <v>6</v>
      </c>
      <c r="S6" s="30" t="s">
        <v>5</v>
      </c>
      <c r="T6" s="30" t="s">
        <v>5</v>
      </c>
      <c r="U6" s="30" t="s">
        <v>5</v>
      </c>
      <c r="V6" s="30" t="s">
        <v>6</v>
      </c>
      <c r="W6" s="30" t="s">
        <v>6</v>
      </c>
      <c r="X6" s="30" t="s">
        <v>6</v>
      </c>
      <c r="Y6" s="30" t="s">
        <v>6</v>
      </c>
      <c r="Z6" s="30" t="s">
        <v>6</v>
      </c>
      <c r="AA6" s="30" t="s">
        <v>6</v>
      </c>
      <c r="AB6" s="30" t="s">
        <v>5</v>
      </c>
      <c r="AC6" s="30" t="s">
        <v>6</v>
      </c>
      <c r="AD6" s="30" t="s">
        <v>6</v>
      </c>
      <c r="AE6" s="30" t="s">
        <v>6</v>
      </c>
      <c r="AF6" s="30" t="s">
        <v>6</v>
      </c>
      <c r="AG6" s="30" t="s">
        <v>5</v>
      </c>
      <c r="AH6" s="30" t="s">
        <v>6</v>
      </c>
      <c r="AI6" s="30" t="s">
        <v>6</v>
      </c>
      <c r="AJ6" s="30" t="s">
        <v>6</v>
      </c>
      <c r="AK6" s="30" t="s">
        <v>5</v>
      </c>
      <c r="AL6" s="30" t="s">
        <v>6</v>
      </c>
      <c r="AM6" s="30" t="s">
        <v>6</v>
      </c>
      <c r="AN6" s="30" t="s">
        <v>5</v>
      </c>
      <c r="AO6" s="30" t="s">
        <v>6</v>
      </c>
      <c r="AP6" s="30" t="s">
        <v>6</v>
      </c>
      <c r="AQ6" s="30" t="s">
        <v>5</v>
      </c>
      <c r="AR6" s="30" t="s">
        <v>6</v>
      </c>
      <c r="AS6" s="30" t="s">
        <v>6</v>
      </c>
      <c r="AT6" s="30" t="s">
        <v>6</v>
      </c>
      <c r="AU6" s="30" t="s">
        <v>6</v>
      </c>
      <c r="AV6" s="30" t="s">
        <v>6</v>
      </c>
      <c r="AW6" s="30" t="s">
        <v>6</v>
      </c>
      <c r="AX6" s="30" t="s">
        <v>5</v>
      </c>
      <c r="AY6" s="30" t="s">
        <v>6</v>
      </c>
      <c r="AZ6" s="30" t="s">
        <v>6</v>
      </c>
      <c r="BA6" s="30" t="s">
        <v>6</v>
      </c>
      <c r="BB6" s="30" t="s">
        <v>6</v>
      </c>
      <c r="BC6" s="30" t="s">
        <v>6</v>
      </c>
    </row>
    <row r="7" spans="1:57" ht="225">
      <c r="A7" s="151" t="s">
        <v>7</v>
      </c>
      <c r="B7" s="130" t="s">
        <v>326</v>
      </c>
      <c r="C7" s="130" t="s">
        <v>327</v>
      </c>
      <c r="D7" s="130" t="s">
        <v>328</v>
      </c>
      <c r="E7" s="130" t="s">
        <v>329</v>
      </c>
      <c r="F7" s="130" t="s">
        <v>330</v>
      </c>
      <c r="G7" s="130" t="s">
        <v>331</v>
      </c>
      <c r="H7" s="130" t="s">
        <v>332</v>
      </c>
      <c r="I7" s="130" t="s">
        <v>333</v>
      </c>
      <c r="J7" s="130" t="s">
        <v>706</v>
      </c>
      <c r="K7" s="130" t="s">
        <v>334</v>
      </c>
      <c r="L7" s="130" t="s">
        <v>335</v>
      </c>
      <c r="M7" s="130" t="s">
        <v>336</v>
      </c>
      <c r="N7" s="130" t="s">
        <v>337</v>
      </c>
      <c r="O7" s="130" t="s">
        <v>338</v>
      </c>
      <c r="P7" s="130" t="s">
        <v>339</v>
      </c>
      <c r="Q7" s="130" t="s">
        <v>340</v>
      </c>
      <c r="R7" s="130" t="s">
        <v>341</v>
      </c>
      <c r="S7" s="130" t="s">
        <v>342</v>
      </c>
      <c r="T7" s="130" t="s">
        <v>343</v>
      </c>
      <c r="U7" s="130" t="s">
        <v>344</v>
      </c>
      <c r="V7" s="130" t="s">
        <v>345</v>
      </c>
      <c r="W7" s="130" t="s">
        <v>346</v>
      </c>
      <c r="X7" s="130" t="s">
        <v>347</v>
      </c>
      <c r="Y7" s="130"/>
      <c r="Z7" s="130" t="s">
        <v>348</v>
      </c>
      <c r="AA7" s="130" t="s">
        <v>349</v>
      </c>
      <c r="AB7" s="130" t="s">
        <v>350</v>
      </c>
      <c r="AC7" s="130" t="s">
        <v>351</v>
      </c>
      <c r="AD7" s="130" t="s">
        <v>352</v>
      </c>
      <c r="AE7" s="130" t="s">
        <v>353</v>
      </c>
      <c r="AF7" s="130"/>
      <c r="AG7" s="130" t="s">
        <v>354</v>
      </c>
      <c r="AH7" s="130" t="s">
        <v>355</v>
      </c>
      <c r="AI7" s="130" t="s">
        <v>356</v>
      </c>
      <c r="AJ7" s="130" t="s">
        <v>357</v>
      </c>
      <c r="AK7" s="130" t="s">
        <v>358</v>
      </c>
      <c r="AL7" s="130" t="s">
        <v>359</v>
      </c>
      <c r="AM7" s="130" t="s">
        <v>360</v>
      </c>
      <c r="AN7" s="130" t="s">
        <v>361</v>
      </c>
      <c r="AO7" s="130" t="s">
        <v>362</v>
      </c>
      <c r="AP7" s="130" t="s">
        <v>363</v>
      </c>
      <c r="AQ7" s="130" t="s">
        <v>364</v>
      </c>
      <c r="AR7" s="130" t="s">
        <v>365</v>
      </c>
      <c r="AS7" s="130" t="s">
        <v>366</v>
      </c>
      <c r="AT7" s="130" t="s">
        <v>367</v>
      </c>
      <c r="AU7" s="130" t="s">
        <v>368</v>
      </c>
      <c r="AV7" s="130"/>
      <c r="AW7" s="130" t="s">
        <v>369</v>
      </c>
      <c r="AX7" s="130"/>
      <c r="AY7" s="130" t="s">
        <v>712</v>
      </c>
      <c r="AZ7" s="130" t="s">
        <v>716</v>
      </c>
      <c r="BA7" s="130" t="s">
        <v>724</v>
      </c>
      <c r="BB7" s="130" t="s">
        <v>733</v>
      </c>
      <c r="BC7" s="130" t="s">
        <v>737</v>
      </c>
      <c r="BD7" s="19"/>
      <c r="BE7" s="19"/>
    </row>
    <row r="8" spans="1:57" ht="45">
      <c r="A8" s="24" t="s">
        <v>8</v>
      </c>
      <c r="B8" s="130" t="s">
        <v>6</v>
      </c>
      <c r="C8" s="130" t="s">
        <v>6</v>
      </c>
      <c r="D8" s="130" t="s">
        <v>5</v>
      </c>
      <c r="E8" s="130" t="s">
        <v>5</v>
      </c>
      <c r="F8" s="130" t="s">
        <v>6</v>
      </c>
      <c r="G8" s="130" t="s">
        <v>6</v>
      </c>
      <c r="H8" s="130" t="s">
        <v>5</v>
      </c>
      <c r="I8" s="130" t="s">
        <v>5</v>
      </c>
      <c r="J8" s="130" t="s">
        <v>6</v>
      </c>
      <c r="K8" s="130" t="s">
        <v>6</v>
      </c>
      <c r="L8" s="130" t="s">
        <v>5</v>
      </c>
      <c r="M8" s="130" t="s">
        <v>6</v>
      </c>
      <c r="N8" s="130" t="s">
        <v>6</v>
      </c>
      <c r="O8" s="130" t="s">
        <v>6</v>
      </c>
      <c r="P8" s="130" t="s">
        <v>6</v>
      </c>
      <c r="Q8" s="130" t="s">
        <v>6</v>
      </c>
      <c r="R8" s="130" t="s">
        <v>6</v>
      </c>
      <c r="S8" s="130" t="s">
        <v>5</v>
      </c>
      <c r="T8" s="130" t="s">
        <v>6</v>
      </c>
      <c r="U8" s="130" t="s">
        <v>89</v>
      </c>
      <c r="V8" s="130" t="s">
        <v>6</v>
      </c>
      <c r="W8" s="130" t="s">
        <v>5</v>
      </c>
      <c r="X8" s="130" t="s">
        <v>5</v>
      </c>
      <c r="Y8" s="130" t="s">
        <v>6</v>
      </c>
      <c r="Z8" s="130" t="s">
        <v>6</v>
      </c>
      <c r="AA8" s="130" t="s">
        <v>6</v>
      </c>
      <c r="AB8" s="130" t="s">
        <v>6</v>
      </c>
      <c r="AC8" s="130" t="s">
        <v>6</v>
      </c>
      <c r="AD8" s="130" t="s">
        <v>6</v>
      </c>
      <c r="AE8" s="130" t="s">
        <v>6</v>
      </c>
      <c r="AF8" s="130" t="s">
        <v>5</v>
      </c>
      <c r="AG8" s="130" t="s">
        <v>5</v>
      </c>
      <c r="AH8" s="130" t="s">
        <v>6</v>
      </c>
      <c r="AI8" s="130" t="s">
        <v>10</v>
      </c>
      <c r="AJ8" s="130" t="s">
        <v>6</v>
      </c>
      <c r="AK8" s="130" t="s">
        <v>5</v>
      </c>
      <c r="AL8" s="130" t="s">
        <v>6</v>
      </c>
      <c r="AM8" s="130" t="s">
        <v>6</v>
      </c>
      <c r="AN8" s="130" t="s">
        <v>5</v>
      </c>
      <c r="AO8" s="130" t="s">
        <v>6</v>
      </c>
      <c r="AP8" s="130" t="s">
        <v>5</v>
      </c>
      <c r="AQ8" s="130" t="s">
        <v>10</v>
      </c>
      <c r="AR8" s="130" t="s">
        <v>6</v>
      </c>
      <c r="AS8" s="130" t="s">
        <v>5</v>
      </c>
      <c r="AT8" s="130" t="s">
        <v>5</v>
      </c>
      <c r="AU8" s="130" t="s">
        <v>5</v>
      </c>
      <c r="AV8" s="130" t="s">
        <v>5</v>
      </c>
      <c r="AW8" s="130" t="s">
        <v>6</v>
      </c>
      <c r="AX8" s="130" t="s">
        <v>5</v>
      </c>
      <c r="AY8" s="130" t="s">
        <v>5</v>
      </c>
      <c r="AZ8" s="130" t="s">
        <v>6</v>
      </c>
      <c r="BA8" s="130" t="s">
        <v>6</v>
      </c>
      <c r="BB8" s="130" t="s">
        <v>5</v>
      </c>
      <c r="BC8" s="130" t="s">
        <v>6</v>
      </c>
      <c r="BD8" s="19"/>
      <c r="BE8" s="19"/>
    </row>
    <row r="9" spans="1:57" ht="285">
      <c r="A9" s="151" t="s">
        <v>9</v>
      </c>
      <c r="B9" s="130" t="s">
        <v>370</v>
      </c>
      <c r="C9" s="130" t="s">
        <v>371</v>
      </c>
      <c r="D9" s="130" t="s">
        <v>372</v>
      </c>
      <c r="E9" s="130" t="s">
        <v>325</v>
      </c>
      <c r="F9" s="130" t="s">
        <v>373</v>
      </c>
      <c r="G9" s="130" t="s">
        <v>374</v>
      </c>
      <c r="H9" s="130" t="s">
        <v>375</v>
      </c>
      <c r="I9" s="130" t="s">
        <v>376</v>
      </c>
      <c r="J9" s="130" t="s">
        <v>707</v>
      </c>
      <c r="K9" s="130" t="s">
        <v>377</v>
      </c>
      <c r="L9" s="130"/>
      <c r="M9" s="130" t="s">
        <v>378</v>
      </c>
      <c r="N9" s="130" t="s">
        <v>379</v>
      </c>
      <c r="O9" s="130" t="s">
        <v>380</v>
      </c>
      <c r="P9" s="130" t="s">
        <v>381</v>
      </c>
      <c r="Q9" s="130" t="s">
        <v>382</v>
      </c>
      <c r="R9" s="130" t="s">
        <v>383</v>
      </c>
      <c r="S9" s="130" t="s">
        <v>384</v>
      </c>
      <c r="T9" s="130" t="s">
        <v>385</v>
      </c>
      <c r="U9" s="130" t="s">
        <v>386</v>
      </c>
      <c r="V9" s="130" t="s">
        <v>387</v>
      </c>
      <c r="W9" s="130" t="s">
        <v>388</v>
      </c>
      <c r="X9" s="130" t="s">
        <v>389</v>
      </c>
      <c r="Y9" s="130"/>
      <c r="Z9" s="130" t="s">
        <v>390</v>
      </c>
      <c r="AA9" s="130" t="s">
        <v>391</v>
      </c>
      <c r="AB9" s="130" t="s">
        <v>392</v>
      </c>
      <c r="AC9" s="130" t="s">
        <v>393</v>
      </c>
      <c r="AD9" s="130" t="s">
        <v>394</v>
      </c>
      <c r="AE9" s="130" t="s">
        <v>395</v>
      </c>
      <c r="AF9" s="130" t="s">
        <v>396</v>
      </c>
      <c r="AG9" s="130" t="s">
        <v>397</v>
      </c>
      <c r="AH9" s="130" t="s">
        <v>398</v>
      </c>
      <c r="AI9" s="130" t="s">
        <v>399</v>
      </c>
      <c r="AJ9" s="130" t="s">
        <v>400</v>
      </c>
      <c r="AK9" s="130" t="s">
        <v>401</v>
      </c>
      <c r="AL9" s="130" t="s">
        <v>402</v>
      </c>
      <c r="AM9" s="130" t="s">
        <v>403</v>
      </c>
      <c r="AN9" s="130"/>
      <c r="AO9" s="130"/>
      <c r="AP9" s="130" t="s">
        <v>404</v>
      </c>
      <c r="AQ9" s="130" t="s">
        <v>405</v>
      </c>
      <c r="AR9" s="130" t="s">
        <v>406</v>
      </c>
      <c r="AS9" s="130" t="s">
        <v>407</v>
      </c>
      <c r="AT9" s="130" t="s">
        <v>408</v>
      </c>
      <c r="AU9" s="130" t="s">
        <v>409</v>
      </c>
      <c r="AV9" s="130"/>
      <c r="AW9" s="130" t="s">
        <v>410</v>
      </c>
      <c r="AX9" s="130"/>
      <c r="AY9" s="130" t="s">
        <v>713</v>
      </c>
      <c r="AZ9" s="130" t="s">
        <v>717</v>
      </c>
      <c r="BA9" s="130" t="s">
        <v>725</v>
      </c>
      <c r="BB9" s="130"/>
      <c r="BC9" s="130" t="s">
        <v>738</v>
      </c>
      <c r="BD9" s="19"/>
      <c r="BE9" s="19"/>
    </row>
    <row r="10" spans="1:57" ht="45">
      <c r="A10" s="24" t="s">
        <v>20</v>
      </c>
      <c r="B10" s="130" t="s">
        <v>6</v>
      </c>
      <c r="C10" s="130" t="s">
        <v>6</v>
      </c>
      <c r="D10" s="130" t="s">
        <v>5</v>
      </c>
      <c r="E10" s="130" t="s">
        <v>10</v>
      </c>
      <c r="F10" s="130" t="s">
        <v>6</v>
      </c>
      <c r="G10" s="130" t="s">
        <v>6</v>
      </c>
      <c r="H10" s="130" t="s">
        <v>6</v>
      </c>
      <c r="I10" s="130" t="s">
        <v>5</v>
      </c>
      <c r="J10" s="130" t="s">
        <v>89</v>
      </c>
      <c r="K10" s="130" t="s">
        <v>6</v>
      </c>
      <c r="L10" s="130" t="s">
        <v>6</v>
      </c>
      <c r="M10" s="130" t="s">
        <v>6</v>
      </c>
      <c r="N10" s="130" t="s">
        <v>5</v>
      </c>
      <c r="O10" s="130" t="s">
        <v>5</v>
      </c>
      <c r="P10" s="130" t="s">
        <v>6</v>
      </c>
      <c r="Q10" s="130" t="s">
        <v>6</v>
      </c>
      <c r="R10" s="130" t="s">
        <v>5</v>
      </c>
      <c r="S10" s="130" t="s">
        <v>6</v>
      </c>
      <c r="T10" s="130" t="s">
        <v>6</v>
      </c>
      <c r="U10" s="130" t="s">
        <v>5</v>
      </c>
      <c r="V10" s="130" t="s">
        <v>6</v>
      </c>
      <c r="W10" s="130" t="s">
        <v>5</v>
      </c>
      <c r="X10" s="130" t="s">
        <v>5</v>
      </c>
      <c r="Y10" s="130" t="s">
        <v>6</v>
      </c>
      <c r="Z10" s="130" t="s">
        <v>6</v>
      </c>
      <c r="AA10" s="130" t="s">
        <v>6</v>
      </c>
      <c r="AB10" s="130" t="s">
        <v>6</v>
      </c>
      <c r="AC10" s="130" t="s">
        <v>6</v>
      </c>
      <c r="AD10" s="130" t="s">
        <v>6</v>
      </c>
      <c r="AE10" s="130" t="s">
        <v>6</v>
      </c>
      <c r="AF10" s="130" t="s">
        <v>6</v>
      </c>
      <c r="AG10" s="130" t="s">
        <v>5</v>
      </c>
      <c r="AH10" s="130" t="s">
        <v>6</v>
      </c>
      <c r="AI10" s="130" t="s">
        <v>5</v>
      </c>
      <c r="AJ10" s="130" t="s">
        <v>6</v>
      </c>
      <c r="AK10" s="130" t="s">
        <v>89</v>
      </c>
      <c r="AL10" s="130" t="s">
        <v>6</v>
      </c>
      <c r="AM10" s="130" t="s">
        <v>5</v>
      </c>
      <c r="AN10" s="130" t="s">
        <v>6</v>
      </c>
      <c r="AO10" s="130" t="s">
        <v>6</v>
      </c>
      <c r="AP10" s="130" t="s">
        <v>5</v>
      </c>
      <c r="AQ10" s="130" t="s">
        <v>10</v>
      </c>
      <c r="AR10" s="130" t="s">
        <v>6</v>
      </c>
      <c r="AS10" s="130" t="s">
        <v>5</v>
      </c>
      <c r="AT10" s="130" t="s">
        <v>5</v>
      </c>
      <c r="AU10" s="130" t="s">
        <v>5</v>
      </c>
      <c r="AV10" s="130" t="s">
        <v>6</v>
      </c>
      <c r="AW10" s="130" t="s">
        <v>6</v>
      </c>
      <c r="AX10" s="130" t="s">
        <v>5</v>
      </c>
      <c r="AY10" s="130" t="s">
        <v>6</v>
      </c>
      <c r="AZ10" s="130" t="s">
        <v>6</v>
      </c>
      <c r="BA10" s="130" t="s">
        <v>5</v>
      </c>
      <c r="BB10" s="130" t="s">
        <v>5</v>
      </c>
      <c r="BC10" s="130" t="s">
        <v>5</v>
      </c>
      <c r="BD10" s="19"/>
      <c r="BE10" s="19"/>
    </row>
    <row r="11" spans="1:57" ht="360">
      <c r="A11" s="151" t="s">
        <v>11</v>
      </c>
      <c r="B11" s="130" t="s">
        <v>411</v>
      </c>
      <c r="C11" s="130" t="s">
        <v>412</v>
      </c>
      <c r="D11" s="130" t="s">
        <v>413</v>
      </c>
      <c r="E11" s="130" t="s">
        <v>414</v>
      </c>
      <c r="F11" s="130" t="s">
        <v>415</v>
      </c>
      <c r="G11" s="130" t="s">
        <v>416</v>
      </c>
      <c r="H11" s="130" t="s">
        <v>417</v>
      </c>
      <c r="I11" s="130" t="s">
        <v>418</v>
      </c>
      <c r="J11" s="130"/>
      <c r="K11" s="130" t="s">
        <v>419</v>
      </c>
      <c r="L11" s="130" t="s">
        <v>420</v>
      </c>
      <c r="M11" s="130" t="s">
        <v>421</v>
      </c>
      <c r="N11" s="130" t="s">
        <v>422</v>
      </c>
      <c r="O11" s="130" t="s">
        <v>423</v>
      </c>
      <c r="P11" s="130" t="s">
        <v>424</v>
      </c>
      <c r="Q11" s="130" t="s">
        <v>425</v>
      </c>
      <c r="R11" s="130" t="s">
        <v>426</v>
      </c>
      <c r="S11" s="130" t="s">
        <v>427</v>
      </c>
      <c r="T11" s="130" t="s">
        <v>428</v>
      </c>
      <c r="U11" s="130" t="s">
        <v>429</v>
      </c>
      <c r="V11" s="130" t="s">
        <v>430</v>
      </c>
      <c r="W11" s="130" t="s">
        <v>431</v>
      </c>
      <c r="X11" s="130" t="s">
        <v>432</v>
      </c>
      <c r="Y11" s="130"/>
      <c r="Z11" s="130" t="s">
        <v>433</v>
      </c>
      <c r="AA11" s="130" t="s">
        <v>434</v>
      </c>
      <c r="AB11" s="130" t="s">
        <v>435</v>
      </c>
      <c r="AC11" s="130" t="s">
        <v>436</v>
      </c>
      <c r="AD11" s="130" t="s">
        <v>437</v>
      </c>
      <c r="AE11" s="130" t="s">
        <v>438</v>
      </c>
      <c r="AF11" s="130" t="s">
        <v>439</v>
      </c>
      <c r="AG11" s="130" t="s">
        <v>440</v>
      </c>
      <c r="AH11" s="130" t="s">
        <v>441</v>
      </c>
      <c r="AI11" s="130" t="s">
        <v>442</v>
      </c>
      <c r="AJ11" s="130" t="s">
        <v>443</v>
      </c>
      <c r="AK11" s="130"/>
      <c r="AL11" s="130" t="s">
        <v>444</v>
      </c>
      <c r="AM11" s="130" t="s">
        <v>445</v>
      </c>
      <c r="AN11" s="130" t="s">
        <v>446</v>
      </c>
      <c r="AO11" s="130" t="s">
        <v>447</v>
      </c>
      <c r="AP11" s="130" t="s">
        <v>448</v>
      </c>
      <c r="AQ11" s="130" t="s">
        <v>449</v>
      </c>
      <c r="AR11" s="130" t="s">
        <v>450</v>
      </c>
      <c r="AS11" s="130" t="s">
        <v>451</v>
      </c>
      <c r="AT11" s="130" t="s">
        <v>452</v>
      </c>
      <c r="AU11" s="130" t="s">
        <v>453</v>
      </c>
      <c r="AV11" s="130" t="s">
        <v>454</v>
      </c>
      <c r="AW11" s="130" t="s">
        <v>455</v>
      </c>
      <c r="AX11" s="130"/>
      <c r="AY11" s="130" t="s">
        <v>714</v>
      </c>
      <c r="AZ11" s="130" t="s">
        <v>718</v>
      </c>
      <c r="BA11" s="130" t="s">
        <v>726</v>
      </c>
      <c r="BB11" s="130" t="s">
        <v>734</v>
      </c>
      <c r="BC11" s="130" t="s">
        <v>739</v>
      </c>
      <c r="BD11" s="19"/>
      <c r="BE11" s="19"/>
    </row>
    <row r="12" spans="1:57" ht="45">
      <c r="A12" s="24" t="s">
        <v>12</v>
      </c>
      <c r="B12" s="130" t="s">
        <v>6</v>
      </c>
      <c r="C12" s="130" t="s">
        <v>6</v>
      </c>
      <c r="D12" s="130" t="s">
        <v>5</v>
      </c>
      <c r="E12" s="130" t="s">
        <v>10</v>
      </c>
      <c r="F12" s="130" t="s">
        <v>5</v>
      </c>
      <c r="G12" s="130" t="s">
        <v>6</v>
      </c>
      <c r="H12" s="130" t="s">
        <v>5</v>
      </c>
      <c r="I12" s="130" t="s">
        <v>5</v>
      </c>
      <c r="J12" s="130" t="s">
        <v>89</v>
      </c>
      <c r="K12" s="130" t="s">
        <v>6</v>
      </c>
      <c r="L12" s="130" t="s">
        <v>6</v>
      </c>
      <c r="M12" s="130" t="s">
        <v>5</v>
      </c>
      <c r="N12" s="130" t="s">
        <v>6</v>
      </c>
      <c r="O12" s="130" t="s">
        <v>6</v>
      </c>
      <c r="P12" s="130" t="s">
        <v>5</v>
      </c>
      <c r="Q12" s="130" t="s">
        <v>5</v>
      </c>
      <c r="R12" s="130" t="s">
        <v>5</v>
      </c>
      <c r="S12" s="130" t="s">
        <v>5</v>
      </c>
      <c r="T12" s="130" t="s">
        <v>5</v>
      </c>
      <c r="U12" s="130" t="s">
        <v>5</v>
      </c>
      <c r="V12" s="130" t="s">
        <v>6</v>
      </c>
      <c r="W12" s="130" t="s">
        <v>10</v>
      </c>
      <c r="X12" s="130" t="s">
        <v>5</v>
      </c>
      <c r="Y12" s="130" t="s">
        <v>6</v>
      </c>
      <c r="Z12" s="130" t="s">
        <v>5</v>
      </c>
      <c r="AA12" s="130" t="s">
        <v>6</v>
      </c>
      <c r="AB12" s="130" t="s">
        <v>6</v>
      </c>
      <c r="AC12" s="130" t="s">
        <v>6</v>
      </c>
      <c r="AD12" s="130" t="s">
        <v>6</v>
      </c>
      <c r="AE12" s="130" t="s">
        <v>6</v>
      </c>
      <c r="AF12" s="130" t="s">
        <v>6</v>
      </c>
      <c r="AG12" s="130" t="s">
        <v>5</v>
      </c>
      <c r="AH12" s="130" t="s">
        <v>6</v>
      </c>
      <c r="AI12" s="130" t="s">
        <v>5</v>
      </c>
      <c r="AJ12" s="130" t="s">
        <v>5</v>
      </c>
      <c r="AK12" s="130" t="s">
        <v>10</v>
      </c>
      <c r="AL12" s="130" t="s">
        <v>10</v>
      </c>
      <c r="AM12" s="130" t="s">
        <v>6</v>
      </c>
      <c r="AN12" s="130" t="s">
        <v>5</v>
      </c>
      <c r="AO12" s="130" t="s">
        <v>6</v>
      </c>
      <c r="AP12" s="130" t="s">
        <v>5</v>
      </c>
      <c r="AQ12" s="130" t="s">
        <v>10</v>
      </c>
      <c r="AR12" s="130" t="s">
        <v>5</v>
      </c>
      <c r="AS12" s="130" t="s">
        <v>5</v>
      </c>
      <c r="AT12" s="130" t="s">
        <v>5</v>
      </c>
      <c r="AU12" s="130" t="s">
        <v>10</v>
      </c>
      <c r="AV12" s="130" t="s">
        <v>5</v>
      </c>
      <c r="AW12" s="130" t="s">
        <v>6</v>
      </c>
      <c r="AX12" s="130" t="s">
        <v>5</v>
      </c>
      <c r="AY12" s="130" t="s">
        <v>5</v>
      </c>
      <c r="AZ12" s="130" t="s">
        <v>6</v>
      </c>
      <c r="BA12" s="130" t="s">
        <v>5</v>
      </c>
      <c r="BB12" s="130" t="s">
        <v>6</v>
      </c>
      <c r="BC12" s="130" t="s">
        <v>5</v>
      </c>
      <c r="BD12" s="19"/>
      <c r="BE12" s="19"/>
    </row>
    <row r="13" spans="1:57" ht="405">
      <c r="A13" s="24" t="s">
        <v>13</v>
      </c>
      <c r="B13" s="130" t="s">
        <v>456</v>
      </c>
      <c r="C13" s="130" t="s">
        <v>457</v>
      </c>
      <c r="D13" s="130" t="s">
        <v>458</v>
      </c>
      <c r="E13" s="130"/>
      <c r="F13" s="130"/>
      <c r="G13" s="130" t="s">
        <v>252</v>
      </c>
      <c r="H13" s="130" t="s">
        <v>459</v>
      </c>
      <c r="I13" s="130" t="s">
        <v>460</v>
      </c>
      <c r="J13" s="130"/>
      <c r="K13" s="130" t="s">
        <v>461</v>
      </c>
      <c r="L13" s="130" t="s">
        <v>462</v>
      </c>
      <c r="M13" s="130" t="s">
        <v>463</v>
      </c>
      <c r="N13" s="130" t="s">
        <v>464</v>
      </c>
      <c r="O13" s="130" t="s">
        <v>423</v>
      </c>
      <c r="P13" s="130" t="s">
        <v>465</v>
      </c>
      <c r="Q13" s="130" t="s">
        <v>466</v>
      </c>
      <c r="R13" s="130" t="s">
        <v>467</v>
      </c>
      <c r="S13" s="130" t="s">
        <v>468</v>
      </c>
      <c r="T13" s="130"/>
      <c r="U13" s="130" t="s">
        <v>469</v>
      </c>
      <c r="V13" s="130" t="s">
        <v>470</v>
      </c>
      <c r="W13" s="130"/>
      <c r="X13" s="130" t="s">
        <v>471</v>
      </c>
      <c r="Y13" s="130"/>
      <c r="Z13" s="130" t="s">
        <v>472</v>
      </c>
      <c r="AA13" s="130" t="s">
        <v>473</v>
      </c>
      <c r="AB13" s="130"/>
      <c r="AC13" s="130" t="s">
        <v>474</v>
      </c>
      <c r="AD13" s="130" t="s">
        <v>475</v>
      </c>
      <c r="AE13" s="130" t="s">
        <v>476</v>
      </c>
      <c r="AF13" s="130"/>
      <c r="AG13" s="130" t="s">
        <v>477</v>
      </c>
      <c r="AH13" s="130" t="s">
        <v>478</v>
      </c>
      <c r="AI13" s="130" t="s">
        <v>479</v>
      </c>
      <c r="AJ13" s="130" t="s">
        <v>480</v>
      </c>
      <c r="AK13" s="130" t="s">
        <v>481</v>
      </c>
      <c r="AL13" s="130"/>
      <c r="AM13" s="130" t="s">
        <v>482</v>
      </c>
      <c r="AN13" s="130" t="s">
        <v>483</v>
      </c>
      <c r="AO13" s="130"/>
      <c r="AP13" s="130"/>
      <c r="AQ13" s="130"/>
      <c r="AR13" s="130"/>
      <c r="AS13" s="130" t="s">
        <v>484</v>
      </c>
      <c r="AT13" s="130" t="s">
        <v>485</v>
      </c>
      <c r="AU13" s="130" t="s">
        <v>486</v>
      </c>
      <c r="AV13" s="130" t="s">
        <v>487</v>
      </c>
      <c r="AW13" s="130" t="s">
        <v>488</v>
      </c>
      <c r="AX13" s="130"/>
      <c r="AY13" s="130"/>
      <c r="AZ13" s="130" t="s">
        <v>719</v>
      </c>
      <c r="BA13" s="130" t="s">
        <v>727</v>
      </c>
      <c r="BB13" s="130"/>
      <c r="BC13" s="130" t="s">
        <v>740</v>
      </c>
      <c r="BD13" s="19"/>
      <c r="BE13" s="19"/>
    </row>
    <row r="14" spans="1:57" ht="60">
      <c r="A14" s="24" t="s">
        <v>14</v>
      </c>
      <c r="B14" s="130" t="s">
        <v>6</v>
      </c>
      <c r="C14" s="130" t="s">
        <v>6</v>
      </c>
      <c r="D14" s="130" t="s">
        <v>5</v>
      </c>
      <c r="E14" s="130" t="s">
        <v>10</v>
      </c>
      <c r="F14" s="130" t="s">
        <v>6</v>
      </c>
      <c r="G14" s="130" t="s">
        <v>6</v>
      </c>
      <c r="H14" s="130" t="s">
        <v>5</v>
      </c>
      <c r="I14" s="130" t="s">
        <v>6</v>
      </c>
      <c r="J14" s="130" t="s">
        <v>5</v>
      </c>
      <c r="K14" s="130" t="s">
        <v>6</v>
      </c>
      <c r="L14" s="130" t="s">
        <v>5</v>
      </c>
      <c r="M14" s="130" t="s">
        <v>6</v>
      </c>
      <c r="N14" s="130" t="s">
        <v>10</v>
      </c>
      <c r="O14" s="130" t="s">
        <v>6</v>
      </c>
      <c r="P14" s="130" t="s">
        <v>5</v>
      </c>
      <c r="Q14" s="130" t="s">
        <v>10</v>
      </c>
      <c r="R14" s="130" t="s">
        <v>6</v>
      </c>
      <c r="S14" s="130" t="s">
        <v>6</v>
      </c>
      <c r="T14" s="130" t="s">
        <v>5</v>
      </c>
      <c r="U14" s="130" t="s">
        <v>6</v>
      </c>
      <c r="V14" s="130" t="s">
        <v>6</v>
      </c>
      <c r="W14" s="130" t="s">
        <v>5</v>
      </c>
      <c r="X14" s="130" t="s">
        <v>6</v>
      </c>
      <c r="Y14" s="130" t="s">
        <v>5</v>
      </c>
      <c r="Z14" s="130" t="s">
        <v>10</v>
      </c>
      <c r="AA14" s="130" t="s">
        <v>6</v>
      </c>
      <c r="AB14" s="130" t="s">
        <v>5</v>
      </c>
      <c r="AC14" s="130" t="s">
        <v>6</v>
      </c>
      <c r="AD14" s="130" t="s">
        <v>6</v>
      </c>
      <c r="AE14" s="130" t="s">
        <v>6</v>
      </c>
      <c r="AF14" s="130" t="s">
        <v>5</v>
      </c>
      <c r="AG14" s="130" t="s">
        <v>5</v>
      </c>
      <c r="AH14" s="130" t="s">
        <v>6</v>
      </c>
      <c r="AI14" s="130" t="s">
        <v>10</v>
      </c>
      <c r="AJ14" s="130" t="s">
        <v>6</v>
      </c>
      <c r="AK14" s="130" t="s">
        <v>5</v>
      </c>
      <c r="AL14" s="130" t="s">
        <v>10</v>
      </c>
      <c r="AM14" s="130" t="s">
        <v>5</v>
      </c>
      <c r="AN14" s="130" t="s">
        <v>5</v>
      </c>
      <c r="AO14" s="130" t="s">
        <v>6</v>
      </c>
      <c r="AP14" s="130" t="s">
        <v>6</v>
      </c>
      <c r="AQ14" s="130" t="s">
        <v>10</v>
      </c>
      <c r="AR14" s="130" t="s">
        <v>5</v>
      </c>
      <c r="AS14" s="130" t="s">
        <v>10</v>
      </c>
      <c r="AT14" s="130" t="s">
        <v>5</v>
      </c>
      <c r="AU14" s="130" t="s">
        <v>5</v>
      </c>
      <c r="AV14" s="130" t="s">
        <v>10</v>
      </c>
      <c r="AW14" s="130" t="s">
        <v>5</v>
      </c>
      <c r="AX14" s="130" t="s">
        <v>5</v>
      </c>
      <c r="AY14" s="130" t="s">
        <v>6</v>
      </c>
      <c r="AZ14" s="130" t="s">
        <v>6</v>
      </c>
      <c r="BA14" s="130" t="s">
        <v>10</v>
      </c>
      <c r="BB14" s="130" t="s">
        <v>5</v>
      </c>
      <c r="BC14" s="130" t="s">
        <v>5</v>
      </c>
      <c r="BD14" s="19"/>
      <c r="BE14" s="19"/>
    </row>
    <row r="15" spans="1:57" ht="285">
      <c r="A15" s="151" t="s">
        <v>15</v>
      </c>
      <c r="B15" s="130" t="s">
        <v>489</v>
      </c>
      <c r="C15" s="130" t="s">
        <v>490</v>
      </c>
      <c r="D15" s="130" t="s">
        <v>491</v>
      </c>
      <c r="E15" s="130" t="s">
        <v>492</v>
      </c>
      <c r="F15" s="130" t="s">
        <v>493</v>
      </c>
      <c r="G15" s="130" t="s">
        <v>252</v>
      </c>
      <c r="H15" s="130" t="s">
        <v>494</v>
      </c>
      <c r="I15" s="130" t="s">
        <v>495</v>
      </c>
      <c r="J15" s="130" t="s">
        <v>708</v>
      </c>
      <c r="K15" s="130" t="s">
        <v>419</v>
      </c>
      <c r="L15" s="130" t="s">
        <v>496</v>
      </c>
      <c r="M15" s="130" t="s">
        <v>497</v>
      </c>
      <c r="N15" s="130" t="s">
        <v>422</v>
      </c>
      <c r="O15" s="130" t="s">
        <v>423</v>
      </c>
      <c r="P15" s="130" t="s">
        <v>498</v>
      </c>
      <c r="Q15" s="130" t="s">
        <v>499</v>
      </c>
      <c r="R15" s="130" t="s">
        <v>500</v>
      </c>
      <c r="S15" s="130" t="s">
        <v>501</v>
      </c>
      <c r="T15" s="130"/>
      <c r="U15" s="130" t="s">
        <v>502</v>
      </c>
      <c r="V15" s="130" t="s">
        <v>503</v>
      </c>
      <c r="W15" s="130" t="s">
        <v>504</v>
      </c>
      <c r="X15" s="130" t="s">
        <v>505</v>
      </c>
      <c r="Y15" s="130"/>
      <c r="Z15" s="130" t="s">
        <v>506</v>
      </c>
      <c r="AA15" s="130" t="s">
        <v>507</v>
      </c>
      <c r="AB15" s="130" t="s">
        <v>508</v>
      </c>
      <c r="AC15" s="130" t="s">
        <v>509</v>
      </c>
      <c r="AD15" s="130" t="s">
        <v>510</v>
      </c>
      <c r="AE15" s="130" t="s">
        <v>511</v>
      </c>
      <c r="AF15" s="130"/>
      <c r="AG15" s="130" t="s">
        <v>512</v>
      </c>
      <c r="AH15" s="130" t="s">
        <v>513</v>
      </c>
      <c r="AI15" s="130" t="s">
        <v>514</v>
      </c>
      <c r="AJ15" s="130" t="s">
        <v>515</v>
      </c>
      <c r="AK15" s="130" t="s">
        <v>516</v>
      </c>
      <c r="AL15" s="130"/>
      <c r="AM15" s="130" t="s">
        <v>517</v>
      </c>
      <c r="AN15" s="130" t="s">
        <v>518</v>
      </c>
      <c r="AO15" s="130"/>
      <c r="AP15" s="130" t="s">
        <v>519</v>
      </c>
      <c r="AQ15" s="130"/>
      <c r="AR15" s="130"/>
      <c r="AS15" s="130"/>
      <c r="AT15" s="130" t="s">
        <v>520</v>
      </c>
      <c r="AU15" s="130" t="s">
        <v>521</v>
      </c>
      <c r="AV15" s="130" t="s">
        <v>522</v>
      </c>
      <c r="AW15" s="130" t="s">
        <v>523</v>
      </c>
      <c r="AX15" s="130"/>
      <c r="AY15" s="130" t="s">
        <v>715</v>
      </c>
      <c r="AZ15" s="130" t="s">
        <v>720</v>
      </c>
      <c r="BA15" s="130" t="s">
        <v>728</v>
      </c>
      <c r="BB15" s="130"/>
      <c r="BC15" s="130" t="s">
        <v>741</v>
      </c>
      <c r="BD15" s="19"/>
      <c r="BE15" s="19"/>
    </row>
    <row r="16" spans="1:57" ht="45">
      <c r="A16" s="24" t="s">
        <v>16</v>
      </c>
      <c r="B16" s="130" t="s">
        <v>6</v>
      </c>
      <c r="C16" s="130" t="s">
        <v>6</v>
      </c>
      <c r="D16" s="130" t="s">
        <v>5</v>
      </c>
      <c r="E16" s="130" t="s">
        <v>5</v>
      </c>
      <c r="F16" s="130" t="s">
        <v>6</v>
      </c>
      <c r="G16" s="130" t="s">
        <v>6</v>
      </c>
      <c r="H16" s="130" t="s">
        <v>6</v>
      </c>
      <c r="I16" s="130" t="s">
        <v>5</v>
      </c>
      <c r="J16" s="130" t="s">
        <v>6</v>
      </c>
      <c r="K16" s="130" t="s">
        <v>6</v>
      </c>
      <c r="L16" s="130" t="s">
        <v>5</v>
      </c>
      <c r="M16" s="130" t="s">
        <v>6</v>
      </c>
      <c r="N16" s="130" t="s">
        <v>6</v>
      </c>
      <c r="O16" s="130" t="s">
        <v>6</v>
      </c>
      <c r="P16" s="130" t="s">
        <v>6</v>
      </c>
      <c r="Q16" s="130" t="s">
        <v>6</v>
      </c>
      <c r="R16" s="130" t="s">
        <v>6</v>
      </c>
      <c r="S16" s="130" t="s">
        <v>6</v>
      </c>
      <c r="T16" s="130" t="s">
        <v>5</v>
      </c>
      <c r="U16" s="130" t="s">
        <v>6</v>
      </c>
      <c r="V16" s="130" t="s">
        <v>6</v>
      </c>
      <c r="W16" s="130" t="s">
        <v>6</v>
      </c>
      <c r="X16" s="130" t="s">
        <v>6</v>
      </c>
      <c r="Y16" s="130" t="s">
        <v>6</v>
      </c>
      <c r="Z16" s="130" t="s">
        <v>6</v>
      </c>
      <c r="AA16" s="130" t="s">
        <v>6</v>
      </c>
      <c r="AB16" s="130" t="s">
        <v>6</v>
      </c>
      <c r="AC16" s="130" t="s">
        <v>6</v>
      </c>
      <c r="AD16" s="130" t="s">
        <v>6</v>
      </c>
      <c r="AE16" s="130" t="s">
        <v>6</v>
      </c>
      <c r="AF16" s="130" t="s">
        <v>6</v>
      </c>
      <c r="AG16" s="130" t="s">
        <v>6</v>
      </c>
      <c r="AH16" s="130" t="s">
        <v>6</v>
      </c>
      <c r="AI16" s="130" t="s">
        <v>6</v>
      </c>
      <c r="AJ16" s="130" t="s">
        <v>6</v>
      </c>
      <c r="AK16" s="130" t="s">
        <v>5</v>
      </c>
      <c r="AL16" s="130" t="s">
        <v>6</v>
      </c>
      <c r="AM16" s="130" t="s">
        <v>5</v>
      </c>
      <c r="AN16" s="130" t="s">
        <v>6</v>
      </c>
      <c r="AO16" s="130" t="s">
        <v>6</v>
      </c>
      <c r="AP16" s="130" t="s">
        <v>6</v>
      </c>
      <c r="AQ16" s="130" t="s">
        <v>5</v>
      </c>
      <c r="AR16" s="130" t="s">
        <v>5</v>
      </c>
      <c r="AS16" s="130" t="s">
        <v>5</v>
      </c>
      <c r="AT16" s="130" t="s">
        <v>6</v>
      </c>
      <c r="AU16" s="130" t="s">
        <v>6</v>
      </c>
      <c r="AV16" s="130" t="s">
        <v>5</v>
      </c>
      <c r="AW16" s="130" t="s">
        <v>6</v>
      </c>
      <c r="AX16" s="130" t="s">
        <v>6</v>
      </c>
      <c r="AY16" s="130" t="s">
        <v>6</v>
      </c>
      <c r="AZ16" s="130" t="s">
        <v>6</v>
      </c>
      <c r="BA16" s="130" t="s">
        <v>6</v>
      </c>
      <c r="BB16" s="130" t="s">
        <v>6</v>
      </c>
      <c r="BC16" s="130" t="s">
        <v>6</v>
      </c>
      <c r="BD16" s="19"/>
      <c r="BE16" s="19"/>
    </row>
    <row r="17" spans="1:57" ht="208.5" customHeight="1">
      <c r="A17" s="159" t="s">
        <v>776</v>
      </c>
      <c r="B17" s="130" t="s">
        <v>2</v>
      </c>
      <c r="C17" s="130" t="s">
        <v>524</v>
      </c>
      <c r="D17" s="130" t="s">
        <v>525</v>
      </c>
      <c r="E17" s="130"/>
      <c r="F17" s="130" t="s">
        <v>526</v>
      </c>
      <c r="G17" s="130" t="s">
        <v>252</v>
      </c>
      <c r="H17" s="130" t="s">
        <v>527</v>
      </c>
      <c r="I17" s="130" t="s">
        <v>528</v>
      </c>
      <c r="J17" s="130" t="s">
        <v>709</v>
      </c>
      <c r="K17" s="130" t="s">
        <v>3</v>
      </c>
      <c r="L17" s="130"/>
      <c r="M17" s="130" t="s">
        <v>529</v>
      </c>
      <c r="N17" s="130" t="s">
        <v>530</v>
      </c>
      <c r="O17" s="130" t="s">
        <v>531</v>
      </c>
      <c r="P17" s="130" t="s">
        <v>532</v>
      </c>
      <c r="Q17" s="130" t="s">
        <v>533</v>
      </c>
      <c r="R17" s="130" t="s">
        <v>534</v>
      </c>
      <c r="S17" s="130" t="s">
        <v>535</v>
      </c>
      <c r="T17" s="130"/>
      <c r="U17" s="130" t="s">
        <v>536</v>
      </c>
      <c r="V17" s="130" t="s">
        <v>537</v>
      </c>
      <c r="W17" s="130" t="s">
        <v>538</v>
      </c>
      <c r="X17" s="130" t="s">
        <v>539</v>
      </c>
      <c r="Y17" s="130" t="s">
        <v>540</v>
      </c>
      <c r="Z17" s="130"/>
      <c r="AA17" s="130" t="s">
        <v>541</v>
      </c>
      <c r="AB17" s="130" t="s">
        <v>542</v>
      </c>
      <c r="AC17" s="130" t="s">
        <v>543</v>
      </c>
      <c r="AD17" s="130" t="s">
        <v>544</v>
      </c>
      <c r="AE17" s="130" t="s">
        <v>545</v>
      </c>
      <c r="AF17" s="130"/>
      <c r="AG17" s="130" t="s">
        <v>546</v>
      </c>
      <c r="AH17" s="130" t="s">
        <v>547</v>
      </c>
      <c r="AI17" s="130" t="s">
        <v>548</v>
      </c>
      <c r="AJ17" s="130" t="s">
        <v>549</v>
      </c>
      <c r="AK17" s="130" t="s">
        <v>522</v>
      </c>
      <c r="AL17" s="130" t="s">
        <v>550</v>
      </c>
      <c r="AM17" s="130" t="s">
        <v>234</v>
      </c>
      <c r="AN17" s="130" t="s">
        <v>551</v>
      </c>
      <c r="AO17" s="130" t="s">
        <v>552</v>
      </c>
      <c r="AP17" s="130" t="s">
        <v>553</v>
      </c>
      <c r="AQ17" s="130" t="s">
        <v>554</v>
      </c>
      <c r="AR17" s="130" t="s">
        <v>555</v>
      </c>
      <c r="AS17" s="130"/>
      <c r="AT17" s="130"/>
      <c r="AU17" s="130"/>
      <c r="AV17" s="130"/>
      <c r="AW17" s="130" t="s">
        <v>556</v>
      </c>
      <c r="AX17" s="130" t="s">
        <v>557</v>
      </c>
      <c r="AY17" s="130" t="s">
        <v>234</v>
      </c>
      <c r="AZ17" s="130" t="s">
        <v>721</v>
      </c>
      <c r="BA17" s="130" t="s">
        <v>729</v>
      </c>
      <c r="BB17" s="130" t="s">
        <v>735</v>
      </c>
      <c r="BC17" s="130" t="s">
        <v>742</v>
      </c>
      <c r="BD17" s="19"/>
      <c r="BE17" s="19"/>
    </row>
    <row r="18" spans="1:57" ht="409.5">
      <c r="A18" s="159" t="s">
        <v>775</v>
      </c>
      <c r="B18" s="130" t="s">
        <v>2</v>
      </c>
      <c r="C18" s="130" t="s">
        <v>558</v>
      </c>
      <c r="D18" s="130" t="s">
        <v>559</v>
      </c>
      <c r="E18" s="130" t="s">
        <v>560</v>
      </c>
      <c r="F18" s="130" t="s">
        <v>561</v>
      </c>
      <c r="G18" s="130" t="s">
        <v>252</v>
      </c>
      <c r="H18" s="130" t="s">
        <v>562</v>
      </c>
      <c r="I18" s="130" t="s">
        <v>563</v>
      </c>
      <c r="J18" s="130" t="s">
        <v>710</v>
      </c>
      <c r="K18" s="130" t="s">
        <v>564</v>
      </c>
      <c r="L18" s="130" t="s">
        <v>565</v>
      </c>
      <c r="M18" s="130"/>
      <c r="N18" s="130" t="s">
        <v>234</v>
      </c>
      <c r="O18" s="130" t="s">
        <v>566</v>
      </c>
      <c r="P18" s="130" t="s">
        <v>567</v>
      </c>
      <c r="Q18" s="130" t="s">
        <v>568</v>
      </c>
      <c r="R18" s="130" t="s">
        <v>569</v>
      </c>
      <c r="S18" s="130" t="s">
        <v>570</v>
      </c>
      <c r="T18" s="130" t="s">
        <v>571</v>
      </c>
      <c r="U18" s="130" t="s">
        <v>572</v>
      </c>
      <c r="V18" s="130" t="s">
        <v>573</v>
      </c>
      <c r="W18" s="130" t="s">
        <v>574</v>
      </c>
      <c r="X18" s="130" t="s">
        <v>575</v>
      </c>
      <c r="Y18" s="130"/>
      <c r="Z18" s="130"/>
      <c r="AA18" s="130" t="s">
        <v>576</v>
      </c>
      <c r="AB18" s="130"/>
      <c r="AC18" s="130" t="s">
        <v>577</v>
      </c>
      <c r="AD18" s="130" t="s">
        <v>578</v>
      </c>
      <c r="AE18" s="130" t="s">
        <v>579</v>
      </c>
      <c r="AF18" s="130"/>
      <c r="AG18" s="130" t="s">
        <v>580</v>
      </c>
      <c r="AH18" s="130" t="s">
        <v>581</v>
      </c>
      <c r="AI18" s="130"/>
      <c r="AJ18" s="130" t="s">
        <v>582</v>
      </c>
      <c r="AK18" s="130" t="s">
        <v>583</v>
      </c>
      <c r="AL18" s="130"/>
      <c r="AM18" s="130" t="s">
        <v>584</v>
      </c>
      <c r="AN18" s="130"/>
      <c r="AO18" s="130"/>
      <c r="AP18" s="130" t="s">
        <v>585</v>
      </c>
      <c r="AQ18" s="130" t="s">
        <v>586</v>
      </c>
      <c r="AR18" s="130"/>
      <c r="AS18" s="130"/>
      <c r="AT18" s="130"/>
      <c r="AU18" s="130" t="s">
        <v>587</v>
      </c>
      <c r="AV18" s="130"/>
      <c r="AW18" s="130" t="s">
        <v>588</v>
      </c>
      <c r="AX18" s="130" t="s">
        <v>589</v>
      </c>
      <c r="AY18" s="130" t="s">
        <v>234</v>
      </c>
      <c r="AZ18" s="130" t="s">
        <v>722</v>
      </c>
      <c r="BA18" s="130" t="s">
        <v>730</v>
      </c>
      <c r="BB18" s="130" t="s">
        <v>736</v>
      </c>
      <c r="BC18" s="130" t="s">
        <v>743</v>
      </c>
      <c r="BD18" s="19"/>
      <c r="BE18" s="19"/>
    </row>
    <row r="19" spans="1:57">
      <c r="B19" s="19"/>
      <c r="C19" s="19"/>
      <c r="D19" s="19"/>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19"/>
      <c r="AL19" s="19"/>
      <c r="AM19" s="19"/>
      <c r="AN19" s="19"/>
      <c r="AO19" s="19"/>
      <c r="AP19" s="19"/>
      <c r="AQ19" s="19"/>
      <c r="AR19" s="19"/>
      <c r="AS19" s="19"/>
      <c r="AT19" s="19"/>
      <c r="AU19" s="19"/>
      <c r="AV19" s="19"/>
      <c r="AW19" s="19"/>
      <c r="AX19" s="19"/>
      <c r="AY19" s="19"/>
      <c r="AZ19" s="19"/>
      <c r="BA19" s="19"/>
      <c r="BB19" s="19"/>
      <c r="BC19" s="19"/>
      <c r="BD19" s="19"/>
      <c r="BE19" s="19"/>
    </row>
    <row r="20" spans="1:57">
      <c r="B20" s="19"/>
      <c r="C20" s="19"/>
      <c r="D20" s="19"/>
      <c r="E20" s="19"/>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19"/>
      <c r="AL20" s="19"/>
      <c r="AM20" s="19"/>
      <c r="AN20" s="19"/>
      <c r="AO20" s="19"/>
      <c r="AP20" s="19"/>
      <c r="AQ20" s="19"/>
      <c r="AR20" s="19"/>
      <c r="AS20" s="19"/>
      <c r="AT20" s="19"/>
      <c r="AU20" s="19"/>
      <c r="AV20" s="19"/>
      <c r="AW20" s="19"/>
      <c r="AX20" s="19"/>
      <c r="AY20" s="19"/>
      <c r="AZ20" s="19"/>
      <c r="BA20" s="19"/>
      <c r="BB20" s="19"/>
      <c r="BC20" s="19"/>
      <c r="BD20" s="19"/>
      <c r="BE20" s="19"/>
    </row>
    <row r="21" spans="1:57">
      <c r="B21" s="19"/>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9"/>
      <c r="AR21" s="19"/>
      <c r="AS21" s="19"/>
      <c r="AT21" s="19"/>
      <c r="AU21" s="19"/>
      <c r="AV21" s="19"/>
      <c r="AW21" s="19"/>
      <c r="AX21" s="19"/>
      <c r="AY21" s="19"/>
      <c r="AZ21" s="19"/>
      <c r="BA21" s="19"/>
      <c r="BB21" s="19"/>
      <c r="BC21" s="19"/>
      <c r="BD21" s="19"/>
      <c r="BE21" s="19"/>
    </row>
    <row r="22" spans="1:57">
      <c r="A22" s="1"/>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sheetPr codeName="Sheet13"/>
  <dimension ref="A1:Q34"/>
  <sheetViews>
    <sheetView workbookViewId="0"/>
  </sheetViews>
  <sheetFormatPr defaultRowHeight="15"/>
  <cols>
    <col min="1" max="1" width="53.85546875" customWidth="1"/>
    <col min="3" max="3" width="10.85546875" customWidth="1"/>
    <col min="5" max="5" width="35.7109375" customWidth="1"/>
    <col min="10" max="10" width="37.140625" customWidth="1"/>
    <col min="15" max="15" width="36.42578125" customWidth="1"/>
  </cols>
  <sheetData>
    <row r="1" spans="1:17" ht="47.25" thickBot="1">
      <c r="A1" s="121" t="s">
        <v>797</v>
      </c>
    </row>
    <row r="3" spans="1:17" ht="15.75" thickBot="1"/>
    <row r="4" spans="1:17">
      <c r="A4" s="99" t="s">
        <v>76</v>
      </c>
      <c r="B4" s="97">
        <v>22</v>
      </c>
    </row>
    <row r="5" spans="1:17">
      <c r="A5" s="101" t="s">
        <v>77</v>
      </c>
      <c r="B5" s="110">
        <v>12</v>
      </c>
    </row>
    <row r="6" spans="1:17">
      <c r="A6" s="101" t="s">
        <v>78</v>
      </c>
      <c r="B6" s="110">
        <v>10</v>
      </c>
    </row>
    <row r="7" spans="1:17" ht="15.75" thickBot="1">
      <c r="A7" s="103" t="s">
        <v>79</v>
      </c>
      <c r="B7" s="111">
        <v>28</v>
      </c>
    </row>
    <row r="12" spans="1:17" ht="15.75" thickBot="1"/>
    <row r="13" spans="1:17" ht="81" customHeight="1" thickBot="1">
      <c r="A13" s="95" t="s">
        <v>75</v>
      </c>
      <c r="B13" s="97" t="s">
        <v>81</v>
      </c>
      <c r="E13" s="96" t="s">
        <v>80</v>
      </c>
      <c r="F13" s="98" t="s">
        <v>81</v>
      </c>
      <c r="G13" s="6" t="s">
        <v>82</v>
      </c>
      <c r="J13" s="96" t="s">
        <v>4</v>
      </c>
      <c r="K13" s="98" t="s">
        <v>81</v>
      </c>
      <c r="L13" s="97" t="s">
        <v>82</v>
      </c>
      <c r="O13" s="105" t="s">
        <v>780</v>
      </c>
      <c r="P13" s="98" t="s">
        <v>81</v>
      </c>
      <c r="Q13" s="97" t="s">
        <v>82</v>
      </c>
    </row>
    <row r="14" spans="1:17">
      <c r="A14" s="29" t="s">
        <v>35</v>
      </c>
      <c r="B14" s="37">
        <v>2</v>
      </c>
      <c r="E14" s="3" t="s">
        <v>3</v>
      </c>
      <c r="F14" s="3">
        <v>12</v>
      </c>
      <c r="G14" s="8">
        <v>0.75</v>
      </c>
      <c r="J14" s="4" t="s">
        <v>6</v>
      </c>
      <c r="K14" s="3">
        <v>13</v>
      </c>
      <c r="L14" s="8">
        <v>1</v>
      </c>
      <c r="O14" s="11" t="s">
        <v>6</v>
      </c>
      <c r="P14" s="3">
        <v>7</v>
      </c>
      <c r="Q14" s="8">
        <v>0.58333333333333337</v>
      </c>
    </row>
    <row r="15" spans="1:17">
      <c r="A15" s="29" t="s">
        <v>277</v>
      </c>
      <c r="B15" s="37">
        <v>1</v>
      </c>
      <c r="E15" s="3" t="s">
        <v>2</v>
      </c>
      <c r="F15" s="3">
        <v>4</v>
      </c>
      <c r="G15" s="8">
        <v>0.25</v>
      </c>
      <c r="J15" s="4" t="s">
        <v>5</v>
      </c>
      <c r="K15" s="3">
        <v>0</v>
      </c>
      <c r="L15" s="8">
        <v>0</v>
      </c>
      <c r="O15" s="4" t="s">
        <v>5</v>
      </c>
      <c r="P15" s="3">
        <v>4</v>
      </c>
      <c r="Q15" s="8">
        <v>0.33333333333333331</v>
      </c>
    </row>
    <row r="16" spans="1:17">
      <c r="A16" s="29" t="s">
        <v>276</v>
      </c>
      <c r="B16" s="37">
        <v>5</v>
      </c>
      <c r="E16" s="10" t="s">
        <v>83</v>
      </c>
      <c r="F16" s="3">
        <v>16</v>
      </c>
      <c r="G16" s="9">
        <v>1</v>
      </c>
      <c r="J16" s="4" t="s">
        <v>88</v>
      </c>
      <c r="K16" s="3">
        <v>0</v>
      </c>
      <c r="L16" s="8">
        <v>0</v>
      </c>
      <c r="O16" s="4" t="s">
        <v>88</v>
      </c>
      <c r="P16" s="3">
        <v>0</v>
      </c>
      <c r="Q16" s="8">
        <v>0</v>
      </c>
    </row>
    <row r="17" spans="1:17">
      <c r="A17" s="29" t="s">
        <v>275</v>
      </c>
      <c r="B17" s="37">
        <v>1</v>
      </c>
      <c r="J17" s="4" t="s">
        <v>89</v>
      </c>
      <c r="K17" s="3">
        <v>0</v>
      </c>
      <c r="L17" s="8">
        <v>0</v>
      </c>
      <c r="O17" s="4" t="s">
        <v>89</v>
      </c>
      <c r="P17" s="3">
        <v>1</v>
      </c>
      <c r="Q17" s="8">
        <v>8.3333333333333329E-2</v>
      </c>
    </row>
    <row r="18" spans="1:17">
      <c r="A18" s="29" t="s">
        <v>744</v>
      </c>
      <c r="B18" s="37">
        <v>1</v>
      </c>
      <c r="J18" s="10" t="s">
        <v>21</v>
      </c>
      <c r="K18" s="12">
        <v>13</v>
      </c>
      <c r="L18" s="13">
        <v>1</v>
      </c>
      <c r="O18" s="10" t="s">
        <v>21</v>
      </c>
      <c r="P18" s="12">
        <v>12</v>
      </c>
      <c r="Q18" s="13">
        <v>1</v>
      </c>
    </row>
    <row r="19" spans="1:17" ht="15.75" thickBot="1">
      <c r="A19" s="29" t="s">
        <v>73</v>
      </c>
      <c r="B19" s="37">
        <v>4</v>
      </c>
    </row>
    <row r="20" spans="1:17" ht="126.75" thickBot="1">
      <c r="A20" s="29" t="s">
        <v>34</v>
      </c>
      <c r="B20" s="37">
        <v>1</v>
      </c>
      <c r="E20" s="96" t="s">
        <v>84</v>
      </c>
      <c r="F20" s="98" t="s">
        <v>81</v>
      </c>
      <c r="G20" s="97" t="s">
        <v>82</v>
      </c>
      <c r="J20" s="105" t="s">
        <v>8</v>
      </c>
      <c r="K20" s="98" t="s">
        <v>81</v>
      </c>
      <c r="L20" s="97" t="s">
        <v>82</v>
      </c>
      <c r="O20" s="105" t="s">
        <v>781</v>
      </c>
      <c r="P20" s="98" t="s">
        <v>81</v>
      </c>
      <c r="Q20" s="97" t="s">
        <v>82</v>
      </c>
    </row>
    <row r="21" spans="1:17" ht="15.75" thickBot="1">
      <c r="A21" s="59" t="s">
        <v>36</v>
      </c>
      <c r="B21" s="44">
        <v>2</v>
      </c>
      <c r="E21" s="3" t="s">
        <v>3</v>
      </c>
      <c r="F21" s="3">
        <v>8</v>
      </c>
      <c r="G21" s="8">
        <v>0.5</v>
      </c>
      <c r="J21" s="11" t="s">
        <v>6</v>
      </c>
      <c r="K21" s="3">
        <v>8</v>
      </c>
      <c r="L21" s="8">
        <v>0.66666666666666663</v>
      </c>
      <c r="O21" s="11" t="s">
        <v>6</v>
      </c>
      <c r="P21" s="3">
        <v>9</v>
      </c>
      <c r="Q21" s="8">
        <v>0.75</v>
      </c>
    </row>
    <row r="22" spans="1:17" ht="15.75" thickBot="1">
      <c r="A22" s="60" t="s">
        <v>21</v>
      </c>
      <c r="B22" s="61">
        <v>17</v>
      </c>
      <c r="E22" s="3" t="s">
        <v>2</v>
      </c>
      <c r="F22" s="3">
        <v>8</v>
      </c>
      <c r="G22" s="8">
        <v>0.5</v>
      </c>
      <c r="J22" s="4" t="s">
        <v>5</v>
      </c>
      <c r="K22" s="3">
        <v>3</v>
      </c>
      <c r="L22" s="8">
        <v>0.25</v>
      </c>
      <c r="O22" s="4" t="s">
        <v>5</v>
      </c>
      <c r="P22" s="3">
        <v>3</v>
      </c>
      <c r="Q22" s="8">
        <v>0.25</v>
      </c>
    </row>
    <row r="23" spans="1:17">
      <c r="A23" s="39"/>
      <c r="B23" s="15"/>
      <c r="E23" s="10" t="s">
        <v>83</v>
      </c>
      <c r="F23" s="12">
        <v>16</v>
      </c>
      <c r="G23" s="14">
        <v>1</v>
      </c>
      <c r="J23" s="4" t="s">
        <v>88</v>
      </c>
      <c r="K23" s="3">
        <v>0</v>
      </c>
      <c r="L23" s="8">
        <v>0</v>
      </c>
      <c r="O23" s="4" t="s">
        <v>88</v>
      </c>
      <c r="P23" s="3">
        <v>0</v>
      </c>
      <c r="Q23" s="8">
        <v>0</v>
      </c>
    </row>
    <row r="24" spans="1:17" ht="15.75" thickBot="1">
      <c r="A24" s="17"/>
      <c r="B24" s="15"/>
      <c r="J24" s="4" t="s">
        <v>89</v>
      </c>
      <c r="K24" s="3">
        <v>1</v>
      </c>
      <c r="L24" s="8">
        <v>8.3333333333333329E-2</v>
      </c>
      <c r="O24" s="4" t="s">
        <v>89</v>
      </c>
      <c r="P24" s="3">
        <v>0</v>
      </c>
      <c r="Q24" s="8">
        <v>0</v>
      </c>
    </row>
    <row r="25" spans="1:17" ht="21.75" thickBot="1">
      <c r="A25" s="96" t="s">
        <v>777</v>
      </c>
      <c r="B25" s="98" t="s">
        <v>81</v>
      </c>
      <c r="C25" s="97" t="s">
        <v>82</v>
      </c>
      <c r="J25" s="10" t="s">
        <v>21</v>
      </c>
      <c r="K25" s="12">
        <v>12</v>
      </c>
      <c r="L25" s="13">
        <v>1</v>
      </c>
      <c r="O25" s="10" t="s">
        <v>21</v>
      </c>
      <c r="P25" s="12">
        <v>12</v>
      </c>
      <c r="Q25" s="13">
        <v>1</v>
      </c>
    </row>
    <row r="26" spans="1:17" ht="21">
      <c r="A26" s="3" t="s">
        <v>1</v>
      </c>
      <c r="B26" s="3">
        <v>15</v>
      </c>
      <c r="C26" s="8">
        <v>0.88235294117647056</v>
      </c>
      <c r="E26" s="96" t="s">
        <v>87</v>
      </c>
      <c r="F26" s="98" t="s">
        <v>81</v>
      </c>
      <c r="G26" s="97" t="s">
        <v>82</v>
      </c>
    </row>
    <row r="27" spans="1:17" ht="15.75" thickBot="1">
      <c r="A27" s="3" t="s">
        <v>18</v>
      </c>
      <c r="B27" s="3">
        <v>0</v>
      </c>
      <c r="C27" s="8">
        <v>0</v>
      </c>
      <c r="E27" s="3" t="s">
        <v>22</v>
      </c>
      <c r="F27" s="3">
        <v>5</v>
      </c>
      <c r="G27" s="8">
        <v>0.3125</v>
      </c>
    </row>
    <row r="28" spans="1:17" ht="147.75" thickBot="1">
      <c r="A28" s="3" t="s">
        <v>37</v>
      </c>
      <c r="B28" s="3">
        <v>0</v>
      </c>
      <c r="C28" s="8">
        <v>0</v>
      </c>
      <c r="E28" s="3" t="s">
        <v>74</v>
      </c>
      <c r="F28" s="3">
        <v>0</v>
      </c>
      <c r="G28" s="8">
        <v>0</v>
      </c>
      <c r="J28" s="105" t="s">
        <v>779</v>
      </c>
      <c r="K28" s="98" t="s">
        <v>81</v>
      </c>
      <c r="L28" s="97" t="s">
        <v>82</v>
      </c>
      <c r="O28" s="105" t="s">
        <v>782</v>
      </c>
      <c r="P28" s="98" t="s">
        <v>81</v>
      </c>
      <c r="Q28" s="97" t="s">
        <v>82</v>
      </c>
    </row>
    <row r="29" spans="1:17">
      <c r="A29" s="3" t="s">
        <v>778</v>
      </c>
      <c r="B29" s="3">
        <v>0</v>
      </c>
      <c r="C29" s="8">
        <v>0</v>
      </c>
      <c r="E29" s="3" t="s">
        <v>85</v>
      </c>
      <c r="F29" s="3">
        <v>0</v>
      </c>
      <c r="G29" s="8">
        <v>0</v>
      </c>
      <c r="J29" s="11" t="s">
        <v>6</v>
      </c>
      <c r="K29" s="3">
        <v>6</v>
      </c>
      <c r="L29" s="8">
        <v>0.5</v>
      </c>
      <c r="O29" s="11" t="s">
        <v>6</v>
      </c>
      <c r="P29" s="3">
        <v>11</v>
      </c>
      <c r="Q29" s="8">
        <v>0.91666666666666663</v>
      </c>
    </row>
    <row r="30" spans="1:17">
      <c r="A30" s="3" t="s">
        <v>17</v>
      </c>
      <c r="B30" s="3">
        <v>1</v>
      </c>
      <c r="C30" s="8">
        <v>5.8823529411764705E-2</v>
      </c>
      <c r="E30" s="3" t="s">
        <v>86</v>
      </c>
      <c r="F30" s="3">
        <v>3</v>
      </c>
      <c r="G30" s="8">
        <v>0.1875</v>
      </c>
      <c r="J30" s="4" t="s">
        <v>5</v>
      </c>
      <c r="K30" s="3">
        <v>4</v>
      </c>
      <c r="L30" s="8">
        <v>0.33333333333333331</v>
      </c>
      <c r="O30" s="4" t="s">
        <v>5</v>
      </c>
      <c r="P30" s="3">
        <v>1</v>
      </c>
      <c r="Q30" s="8">
        <v>8.3333333333333329E-2</v>
      </c>
    </row>
    <row r="31" spans="1:17">
      <c r="A31" s="3" t="s">
        <v>122</v>
      </c>
      <c r="B31" s="3">
        <v>0</v>
      </c>
      <c r="C31" s="8">
        <v>0</v>
      </c>
      <c r="E31" s="3" t="s">
        <v>23</v>
      </c>
      <c r="F31" s="3">
        <v>2</v>
      </c>
      <c r="G31" s="8">
        <v>0.125</v>
      </c>
      <c r="J31" s="4" t="s">
        <v>88</v>
      </c>
      <c r="K31" s="3">
        <v>1</v>
      </c>
      <c r="L31" s="8">
        <v>8.3333333333333329E-2</v>
      </c>
      <c r="O31" s="4" t="s">
        <v>88</v>
      </c>
      <c r="P31" s="3">
        <v>0</v>
      </c>
      <c r="Q31" s="8">
        <v>0</v>
      </c>
    </row>
    <row r="32" spans="1:17" ht="15.75" thickBot="1">
      <c r="A32" s="58" t="s">
        <v>19</v>
      </c>
      <c r="B32" s="3">
        <v>1</v>
      </c>
      <c r="C32" s="8">
        <v>5.8823529411764705E-2</v>
      </c>
      <c r="E32" s="3" t="s">
        <v>24</v>
      </c>
      <c r="F32" s="3">
        <v>6</v>
      </c>
      <c r="G32" s="8">
        <v>0.375</v>
      </c>
      <c r="J32" s="4" t="s">
        <v>89</v>
      </c>
      <c r="K32" s="3">
        <v>1</v>
      </c>
      <c r="L32" s="8">
        <v>8.3333333333333329E-2</v>
      </c>
      <c r="O32" s="4" t="s">
        <v>89</v>
      </c>
      <c r="P32" s="3">
        <v>0</v>
      </c>
      <c r="Q32" s="8">
        <v>0</v>
      </c>
    </row>
    <row r="33" spans="1:17" ht="15.75" thickBot="1">
      <c r="A33" s="62" t="s">
        <v>21</v>
      </c>
      <c r="B33" s="63">
        <v>17</v>
      </c>
      <c r="C33" s="65">
        <v>1</v>
      </c>
      <c r="E33" s="3" t="s">
        <v>19</v>
      </c>
      <c r="F33" s="3">
        <v>0</v>
      </c>
      <c r="G33" s="8">
        <v>0</v>
      </c>
      <c r="J33" s="10" t="s">
        <v>21</v>
      </c>
      <c r="K33" s="12">
        <v>12</v>
      </c>
      <c r="L33" s="13">
        <v>1</v>
      </c>
      <c r="O33" s="10" t="s">
        <v>21</v>
      </c>
      <c r="P33" s="12">
        <v>12</v>
      </c>
      <c r="Q33" s="13">
        <v>1</v>
      </c>
    </row>
    <row r="34" spans="1:17">
      <c r="E34" s="10" t="s">
        <v>83</v>
      </c>
      <c r="F34" s="12">
        <v>16</v>
      </c>
      <c r="G34" s="14">
        <v>1</v>
      </c>
    </row>
  </sheetData>
  <conditionalFormatting sqref="A14:A24 C16:C17 C23 C11 C14">
    <cfRule type="duplicateValues" dxfId="1" priority="3"/>
  </conditionalFormatting>
  <conditionalFormatting sqref="A14:A21">
    <cfRule type="duplicateValues" dxfId="0" priority="2"/>
  </conditionalFormatting>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sheetPr codeName="Sheet21"/>
  <dimension ref="A1:J18"/>
  <sheetViews>
    <sheetView zoomScaleNormal="100" workbookViewId="0">
      <selection activeCell="A2" sqref="A2"/>
    </sheetView>
  </sheetViews>
  <sheetFormatPr defaultRowHeight="15"/>
  <cols>
    <col min="1" max="1" width="49.5703125" style="1" customWidth="1"/>
    <col min="2" max="2" width="44.5703125" customWidth="1"/>
    <col min="3" max="4" width="25.7109375" customWidth="1"/>
    <col min="5" max="5" width="28.28515625" customWidth="1"/>
    <col min="6" max="6" width="15.5703125" customWidth="1"/>
    <col min="7" max="7" width="14.5703125" customWidth="1"/>
    <col min="8" max="8" width="16" customWidth="1"/>
    <col min="9" max="9" width="26.28515625" customWidth="1"/>
    <col min="10" max="10" width="17.7109375" customWidth="1"/>
  </cols>
  <sheetData>
    <row r="1" spans="1:10" ht="56.25" customHeight="1" thickBot="1">
      <c r="A1" s="121" t="s">
        <v>797</v>
      </c>
    </row>
    <row r="2" spans="1:10">
      <c r="A2" s="169" t="s">
        <v>800</v>
      </c>
    </row>
    <row r="4" spans="1:10" ht="15.75" thickBot="1"/>
    <row r="5" spans="1:10" ht="15.75" thickBot="1">
      <c r="A5" s="160" t="s">
        <v>796</v>
      </c>
      <c r="B5" s="161"/>
      <c r="C5" s="161"/>
      <c r="D5" s="161"/>
      <c r="E5" s="161"/>
      <c r="F5" s="161"/>
      <c r="G5" s="161"/>
      <c r="H5" s="161"/>
      <c r="I5" s="161"/>
      <c r="J5" s="162"/>
    </row>
    <row r="6" spans="1:10" ht="30">
      <c r="A6" s="24" t="s">
        <v>4</v>
      </c>
      <c r="B6" s="30" t="s">
        <v>6</v>
      </c>
      <c r="C6" s="30" t="s">
        <v>6</v>
      </c>
      <c r="D6" s="30" t="s">
        <v>6</v>
      </c>
      <c r="E6" s="30" t="s">
        <v>6</v>
      </c>
      <c r="F6" s="30" t="s">
        <v>6</v>
      </c>
      <c r="G6" s="30" t="s">
        <v>6</v>
      </c>
      <c r="H6" s="30" t="s">
        <v>6</v>
      </c>
      <c r="I6" s="30" t="s">
        <v>6</v>
      </c>
      <c r="J6" s="30" t="s">
        <v>6</v>
      </c>
    </row>
    <row r="7" spans="1:10" ht="283.5" customHeight="1">
      <c r="A7" s="152" t="s">
        <v>7</v>
      </c>
      <c r="B7" s="130" t="s">
        <v>278</v>
      </c>
      <c r="C7" s="130"/>
      <c r="D7" s="130" t="s">
        <v>279</v>
      </c>
      <c r="E7" s="130" t="s">
        <v>280</v>
      </c>
      <c r="F7" s="130" t="s">
        <v>745</v>
      </c>
      <c r="G7" s="130" t="s">
        <v>746</v>
      </c>
      <c r="H7" s="130" t="s">
        <v>753</v>
      </c>
      <c r="I7" s="130" t="s">
        <v>760</v>
      </c>
      <c r="J7" s="130" t="s">
        <v>767</v>
      </c>
    </row>
    <row r="8" spans="1:10" ht="45">
      <c r="A8" s="24" t="s">
        <v>8</v>
      </c>
      <c r="B8" s="130" t="s">
        <v>5</v>
      </c>
      <c r="C8" s="130" t="s">
        <v>5</v>
      </c>
      <c r="D8" s="130" t="s">
        <v>6</v>
      </c>
      <c r="E8" s="130" t="s">
        <v>89</v>
      </c>
      <c r="F8" s="130" t="s">
        <v>5</v>
      </c>
      <c r="G8" s="130" t="s">
        <v>6</v>
      </c>
      <c r="H8" s="130" t="s">
        <v>6</v>
      </c>
      <c r="I8" s="130" t="s">
        <v>6</v>
      </c>
      <c r="J8" s="130" t="s">
        <v>6</v>
      </c>
    </row>
    <row r="9" spans="1:10" ht="409.5">
      <c r="A9" s="24" t="s">
        <v>9</v>
      </c>
      <c r="B9" s="130" t="s">
        <v>281</v>
      </c>
      <c r="C9" s="130" t="s">
        <v>282</v>
      </c>
      <c r="D9" s="130"/>
      <c r="E9" s="130" t="s">
        <v>283</v>
      </c>
      <c r="F9" s="130"/>
      <c r="G9" s="130" t="s">
        <v>747</v>
      </c>
      <c r="H9" s="130" t="s">
        <v>754</v>
      </c>
      <c r="I9" s="130" t="s">
        <v>761</v>
      </c>
      <c r="J9" s="130" t="s">
        <v>768</v>
      </c>
    </row>
    <row r="10" spans="1:10" ht="30">
      <c r="A10" s="24" t="s">
        <v>20</v>
      </c>
      <c r="B10" s="130" t="s">
        <v>10</v>
      </c>
      <c r="C10" s="130" t="s">
        <v>6</v>
      </c>
      <c r="D10" s="130" t="s">
        <v>6</v>
      </c>
      <c r="E10" s="130" t="s">
        <v>89</v>
      </c>
      <c r="F10" s="130" t="s">
        <v>5</v>
      </c>
      <c r="G10" s="130" t="s">
        <v>5</v>
      </c>
      <c r="H10" s="130" t="s">
        <v>6</v>
      </c>
      <c r="I10" s="130" t="s">
        <v>5</v>
      </c>
      <c r="J10" s="130" t="s">
        <v>6</v>
      </c>
    </row>
    <row r="11" spans="1:10" ht="409.5">
      <c r="A11" s="24" t="s">
        <v>11</v>
      </c>
      <c r="B11" s="130" t="s">
        <v>284</v>
      </c>
      <c r="C11" s="130"/>
      <c r="D11" s="130" t="s">
        <v>285</v>
      </c>
      <c r="E11" s="130" t="s">
        <v>286</v>
      </c>
      <c r="F11" s="130"/>
      <c r="G11" s="130" t="s">
        <v>748</v>
      </c>
      <c r="H11" s="130" t="s">
        <v>755</v>
      </c>
      <c r="I11" s="130" t="s">
        <v>762</v>
      </c>
      <c r="J11" s="130" t="s">
        <v>769</v>
      </c>
    </row>
    <row r="12" spans="1:10" ht="45">
      <c r="A12" s="24" t="s">
        <v>12</v>
      </c>
      <c r="B12" s="130" t="s">
        <v>6</v>
      </c>
      <c r="C12" s="130" t="s">
        <v>6</v>
      </c>
      <c r="D12" s="130" t="s">
        <v>5</v>
      </c>
      <c r="E12" s="130" t="s">
        <v>89</v>
      </c>
      <c r="F12" s="130" t="s">
        <v>5</v>
      </c>
      <c r="G12" s="130" t="s">
        <v>6</v>
      </c>
      <c r="H12" s="130" t="s">
        <v>5</v>
      </c>
      <c r="I12" s="130" t="s">
        <v>5</v>
      </c>
      <c r="J12" s="130" t="s">
        <v>6</v>
      </c>
    </row>
    <row r="13" spans="1:10" ht="225">
      <c r="A13" s="24" t="s">
        <v>13</v>
      </c>
      <c r="B13" s="130"/>
      <c r="C13" s="130"/>
      <c r="D13" s="130"/>
      <c r="E13" s="130" t="s">
        <v>287</v>
      </c>
      <c r="F13" s="130"/>
      <c r="G13" s="130" t="s">
        <v>749</v>
      </c>
      <c r="H13" s="130" t="s">
        <v>756</v>
      </c>
      <c r="I13" s="130" t="s">
        <v>763</v>
      </c>
      <c r="J13" s="130" t="s">
        <v>770</v>
      </c>
    </row>
    <row r="14" spans="1:10" ht="45">
      <c r="A14" s="24" t="s">
        <v>14</v>
      </c>
      <c r="B14" s="130" t="s">
        <v>6</v>
      </c>
      <c r="C14" s="130" t="s">
        <v>6</v>
      </c>
      <c r="D14" s="130" t="s">
        <v>6</v>
      </c>
      <c r="E14" s="130" t="s">
        <v>6</v>
      </c>
      <c r="F14" s="130" t="s">
        <v>5</v>
      </c>
      <c r="G14" s="130" t="s">
        <v>5</v>
      </c>
      <c r="H14" s="130" t="s">
        <v>6</v>
      </c>
      <c r="I14" s="130" t="s">
        <v>6</v>
      </c>
      <c r="J14" s="130" t="s">
        <v>6</v>
      </c>
    </row>
    <row r="15" spans="1:10" ht="409.5">
      <c r="A15" s="24" t="s">
        <v>15</v>
      </c>
      <c r="B15" s="130" t="s">
        <v>288</v>
      </c>
      <c r="C15" s="130"/>
      <c r="D15" s="130"/>
      <c r="E15" s="130" t="s">
        <v>289</v>
      </c>
      <c r="F15" s="130"/>
      <c r="G15" s="130" t="s">
        <v>750</v>
      </c>
      <c r="H15" s="130" t="s">
        <v>757</v>
      </c>
      <c r="I15" s="130" t="s">
        <v>764</v>
      </c>
      <c r="J15" s="130" t="s">
        <v>771</v>
      </c>
    </row>
    <row r="16" spans="1:10" ht="45">
      <c r="A16" s="24" t="s">
        <v>16</v>
      </c>
      <c r="B16" s="130" t="s">
        <v>6</v>
      </c>
      <c r="C16" s="130" t="s">
        <v>6</v>
      </c>
      <c r="D16" s="130" t="s">
        <v>6</v>
      </c>
      <c r="E16" s="130" t="s">
        <v>6</v>
      </c>
      <c r="F16" s="130" t="s">
        <v>5</v>
      </c>
      <c r="G16" s="130" t="s">
        <v>6</v>
      </c>
      <c r="H16" s="130" t="s">
        <v>6</v>
      </c>
      <c r="I16" s="130" t="s">
        <v>6</v>
      </c>
      <c r="J16" s="130" t="s">
        <v>6</v>
      </c>
    </row>
    <row r="17" spans="1:10" ht="392.25" customHeight="1">
      <c r="A17" s="24" t="s">
        <v>776</v>
      </c>
      <c r="B17" s="30" t="s">
        <v>290</v>
      </c>
      <c r="C17" s="30" t="s">
        <v>291</v>
      </c>
      <c r="D17" s="30"/>
      <c r="E17" s="30" t="s">
        <v>292</v>
      </c>
      <c r="F17" s="30"/>
      <c r="G17" s="30" t="s">
        <v>751</v>
      </c>
      <c r="H17" s="30" t="s">
        <v>758</v>
      </c>
      <c r="I17" s="30" t="s">
        <v>765</v>
      </c>
      <c r="J17" s="30" t="s">
        <v>772</v>
      </c>
    </row>
    <row r="18" spans="1:10" ht="180">
      <c r="A18" s="24" t="s">
        <v>775</v>
      </c>
      <c r="B18" s="30" t="s">
        <v>293</v>
      </c>
      <c r="C18" s="30" t="s">
        <v>2</v>
      </c>
      <c r="D18" s="30"/>
      <c r="E18" s="30" t="s">
        <v>294</v>
      </c>
      <c r="F18" s="30"/>
      <c r="G18" s="30" t="s">
        <v>752</v>
      </c>
      <c r="H18" s="30" t="s">
        <v>759</v>
      </c>
      <c r="I18" s="30" t="s">
        <v>766</v>
      </c>
      <c r="J18" s="30" t="s">
        <v>773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O98"/>
  <sheetViews>
    <sheetView topLeftCell="A33" zoomScale="85" zoomScaleNormal="85" workbookViewId="0">
      <selection activeCell="I5" sqref="I5"/>
    </sheetView>
  </sheetViews>
  <sheetFormatPr defaultRowHeight="15"/>
  <cols>
    <col min="2" max="2" width="55" customWidth="1"/>
    <col min="7" max="7" width="70.7109375" customWidth="1"/>
    <col min="11" max="11" width="7.7109375" customWidth="1"/>
    <col min="12" max="12" width="49.42578125" customWidth="1"/>
  </cols>
  <sheetData>
    <row r="1" spans="1:15" ht="21.75" thickBot="1">
      <c r="A1" s="117" t="s">
        <v>793</v>
      </c>
      <c r="B1" s="85"/>
    </row>
    <row r="2" spans="1:15" ht="21.75" thickBot="1">
      <c r="A2" s="118" t="s">
        <v>794</v>
      </c>
      <c r="B2" s="116"/>
    </row>
    <row r="3" spans="1:15" ht="15.75" thickBot="1"/>
    <row r="4" spans="1:15" ht="81" customHeight="1" thickBot="1">
      <c r="B4" s="85" t="s">
        <v>777</v>
      </c>
      <c r="C4" s="77" t="s">
        <v>81</v>
      </c>
      <c r="D4" s="78" t="s">
        <v>82</v>
      </c>
      <c r="G4" s="85" t="s">
        <v>4</v>
      </c>
      <c r="H4" s="77" t="s">
        <v>81</v>
      </c>
      <c r="I4" s="78" t="s">
        <v>82</v>
      </c>
      <c r="L4" s="86" t="s">
        <v>780</v>
      </c>
      <c r="M4" s="77" t="s">
        <v>81</v>
      </c>
      <c r="N4" s="78" t="s">
        <v>82</v>
      </c>
    </row>
    <row r="5" spans="1:15">
      <c r="B5" s="3" t="s">
        <v>1</v>
      </c>
      <c r="C5" s="3">
        <f>'AWM-Responses'!B21+'IWRM-Responses'!B22+'Journalists-Responses'!B28+'DWLR-Responses'!B35+'AquaCrop-Responses'!B47+'SUWA-Responses'!B65+'NDMP-Responses'!B26</f>
        <v>92</v>
      </c>
      <c r="D5" s="8">
        <f>C5/$C$12</f>
        <v>0.46</v>
      </c>
      <c r="F5" t="s">
        <v>791</v>
      </c>
      <c r="G5" s="4" t="s">
        <v>6</v>
      </c>
      <c r="H5" s="3">
        <f>'AWM-Responses'!K14+'IWRM-Responses'!K14+'Journalists-Responses'!K14+'DWLR-Responses'!K14+'AquaCrop-Responses'!K14+'SUWA-Responses'!K14+'NDMP-Responses'!K14</f>
        <v>115</v>
      </c>
      <c r="I5" s="8">
        <f>H5/$H$9</f>
        <v>0.69277108433734935</v>
      </c>
      <c r="J5" s="115">
        <f>I5+I6</f>
        <v>0.97590361445783125</v>
      </c>
      <c r="K5" t="s">
        <v>791</v>
      </c>
      <c r="L5" s="11" t="s">
        <v>6</v>
      </c>
      <c r="M5" s="3">
        <f>'AWM-Responses'!P14+'IWRM-Responses'!P14+'Journalists-Responses'!P14+'DWLR-Responses'!P14+'AquaCrop-Responses'!P14+'SUWA-Responses'!P14+'NDMP-Responses'!P14</f>
        <v>67</v>
      </c>
      <c r="N5" s="8">
        <f>M5/$M$9</f>
        <v>0.41614906832298137</v>
      </c>
      <c r="O5" s="115">
        <f>N5+N6</f>
        <v>0.86956521739130443</v>
      </c>
    </row>
    <row r="6" spans="1:15">
      <c r="B6" s="3" t="s">
        <v>18</v>
      </c>
      <c r="C6" s="3">
        <f>'AWM-Responses'!B22+'IWRM-Responses'!B23+'Journalists-Responses'!B29+'DWLR-Responses'!B36+'AquaCrop-Responses'!B48+'SUWA-Responses'!B66+'NDMP-Responses'!B27</f>
        <v>9</v>
      </c>
      <c r="D6" s="8">
        <f t="shared" ref="D6:D11" si="0">C6/$C$12</f>
        <v>4.4999999999999998E-2</v>
      </c>
      <c r="F6" t="s">
        <v>792</v>
      </c>
      <c r="G6" s="4" t="s">
        <v>5</v>
      </c>
      <c r="H6" s="3">
        <f>'AWM-Responses'!K15+'IWRM-Responses'!K15+'Journalists-Responses'!K15+'DWLR-Responses'!K15+'AquaCrop-Responses'!K15+'SUWA-Responses'!K15+'NDMP-Responses'!K15</f>
        <v>47</v>
      </c>
      <c r="I6" s="8">
        <f t="shared" ref="I6:I8" si="1">H6/$H$9</f>
        <v>0.28313253012048195</v>
      </c>
      <c r="J6" s="115">
        <f>I7+I8</f>
        <v>2.4096385542168676E-2</v>
      </c>
      <c r="K6" t="s">
        <v>792</v>
      </c>
      <c r="L6" s="4" t="s">
        <v>5</v>
      </c>
      <c r="M6" s="3">
        <f>'AWM-Responses'!P15+'IWRM-Responses'!P15+'Journalists-Responses'!P15+'DWLR-Responses'!P15+'AquaCrop-Responses'!P15+'SUWA-Responses'!P15+'NDMP-Responses'!P15</f>
        <v>73</v>
      </c>
      <c r="N6" s="8">
        <f t="shared" ref="N6:N8" si="2">M6/$M$9</f>
        <v>0.453416149068323</v>
      </c>
      <c r="O6" s="115">
        <f>N7+N8</f>
        <v>0.13043478260869565</v>
      </c>
    </row>
    <row r="7" spans="1:15">
      <c r="B7" s="3" t="s">
        <v>37</v>
      </c>
      <c r="C7" s="3">
        <f>'AWM-Responses'!B23+'IWRM-Responses'!B24+'Journalists-Responses'!B30+'DWLR-Responses'!B37+'AquaCrop-Responses'!B49+'SUWA-Responses'!B67+'NDMP-Responses'!B28</f>
        <v>14</v>
      </c>
      <c r="D7" s="8">
        <f t="shared" si="0"/>
        <v>7.0000000000000007E-2</v>
      </c>
      <c r="G7" s="4" t="s">
        <v>88</v>
      </c>
      <c r="H7" s="3">
        <f>'AWM-Responses'!K16+'IWRM-Responses'!K16+'Journalists-Responses'!K16+'DWLR-Responses'!K16+'AquaCrop-Responses'!K16+'SUWA-Responses'!K16+'NDMP-Responses'!K16</f>
        <v>2</v>
      </c>
      <c r="I7" s="8">
        <f t="shared" si="1"/>
        <v>1.2048192771084338E-2</v>
      </c>
      <c r="L7" s="4" t="s">
        <v>88</v>
      </c>
      <c r="M7" s="3">
        <f>'AWM-Responses'!P16+'IWRM-Responses'!P16+'Journalists-Responses'!P16+'DWLR-Responses'!P16+'AquaCrop-Responses'!P16+'SUWA-Responses'!P16+'NDMP-Responses'!P16</f>
        <v>17</v>
      </c>
      <c r="N7" s="8">
        <f t="shared" si="2"/>
        <v>0.10559006211180125</v>
      </c>
    </row>
    <row r="8" spans="1:15">
      <c r="B8" s="3" t="s">
        <v>778</v>
      </c>
      <c r="C8" s="3">
        <f>'AWM-Responses'!B24+'IWRM-Responses'!B25+'Journalists-Responses'!B31+'DWLR-Responses'!B38+'AquaCrop-Responses'!B50+'SUWA-Responses'!B68+'NDMP-Responses'!B29</f>
        <v>12</v>
      </c>
      <c r="D8" s="8">
        <f t="shared" si="0"/>
        <v>0.06</v>
      </c>
      <c r="G8" s="4" t="s">
        <v>89</v>
      </c>
      <c r="H8" s="3">
        <f>'AWM-Responses'!K17+'IWRM-Responses'!K17+'Journalists-Responses'!K17+'DWLR-Responses'!K17+'AquaCrop-Responses'!K17+'SUWA-Responses'!K17+'NDMP-Responses'!K17</f>
        <v>2</v>
      </c>
      <c r="I8" s="8">
        <f t="shared" si="1"/>
        <v>1.2048192771084338E-2</v>
      </c>
      <c r="L8" s="4" t="s">
        <v>89</v>
      </c>
      <c r="M8" s="3">
        <f>'AWM-Responses'!P17+'IWRM-Responses'!P17+'Journalists-Responses'!P17+'DWLR-Responses'!P17+'AquaCrop-Responses'!P17+'SUWA-Responses'!P17+'NDMP-Responses'!P17</f>
        <v>4</v>
      </c>
      <c r="N8" s="8">
        <f t="shared" si="2"/>
        <v>2.4844720496894408E-2</v>
      </c>
    </row>
    <row r="9" spans="1:15">
      <c r="B9" s="3" t="s">
        <v>17</v>
      </c>
      <c r="C9" s="3">
        <f>'AWM-Responses'!B25+'IWRM-Responses'!B26+'Journalists-Responses'!B32+'DWLR-Responses'!B39+'AquaCrop-Responses'!B51+'SUWA-Responses'!B69+'NDMP-Responses'!B30</f>
        <v>47</v>
      </c>
      <c r="D9" s="8">
        <f t="shared" si="0"/>
        <v>0.23499999999999999</v>
      </c>
      <c r="G9" s="67" t="s">
        <v>21</v>
      </c>
      <c r="H9" s="68">
        <f>SUM(H5:H8)</f>
        <v>166</v>
      </c>
      <c r="I9" s="69">
        <f>SUM(I5:I8)</f>
        <v>1</v>
      </c>
      <c r="L9" s="114" t="s">
        <v>21</v>
      </c>
      <c r="M9" s="12">
        <f>SUM(M5:M8)</f>
        <v>161</v>
      </c>
      <c r="N9" s="13">
        <f>SUM(N5:N8)</f>
        <v>1</v>
      </c>
    </row>
    <row r="10" spans="1:15" ht="15.75" thickBot="1">
      <c r="B10" s="3" t="s">
        <v>122</v>
      </c>
      <c r="C10" s="3">
        <f>'AWM-Responses'!B26+'IWRM-Responses'!B27+'Journalists-Responses'!B33+'DWLR-Responses'!B40+'AquaCrop-Responses'!B52+'SUWA-Responses'!B70+'NDMP-Responses'!B31</f>
        <v>12</v>
      </c>
      <c r="D10" s="8">
        <f t="shared" si="0"/>
        <v>0.06</v>
      </c>
    </row>
    <row r="11" spans="1:15" ht="19.5" customHeight="1" thickBot="1">
      <c r="B11" s="58" t="s">
        <v>19</v>
      </c>
      <c r="C11" s="3">
        <f>'AWM-Responses'!B27+'IWRM-Responses'!B28+'Journalists-Responses'!B34+'DWLR-Responses'!B41+'AquaCrop-Responses'!B53+'SUWA-Responses'!B71+'NDMP-Responses'!B32</f>
        <v>14</v>
      </c>
      <c r="D11" s="8">
        <f t="shared" si="0"/>
        <v>7.0000000000000007E-2</v>
      </c>
      <c r="G11" s="86" t="s">
        <v>8</v>
      </c>
      <c r="H11" s="77" t="s">
        <v>81</v>
      </c>
      <c r="I11" s="78" t="s">
        <v>82</v>
      </c>
      <c r="L11" s="86" t="s">
        <v>781</v>
      </c>
      <c r="M11" s="77" t="s">
        <v>81</v>
      </c>
      <c r="N11" s="78" t="s">
        <v>82</v>
      </c>
    </row>
    <row r="12" spans="1:15" ht="15.75" thickBot="1">
      <c r="B12" s="62" t="s">
        <v>21</v>
      </c>
      <c r="C12" s="63">
        <f>SUM(C5:C11)</f>
        <v>200</v>
      </c>
      <c r="D12" s="65">
        <f>SUM(D5:D11)</f>
        <v>1</v>
      </c>
      <c r="F12" t="s">
        <v>791</v>
      </c>
      <c r="G12" s="11" t="s">
        <v>6</v>
      </c>
      <c r="H12" s="3">
        <f>'AWM-Responses'!K21+'IWRM-Responses'!K21+'Journalists-Responses'!K21+'DWLR-Responses'!K21+'AquaCrop-Responses'!K21+'SUWA-Responses'!K21+'NDMP-Responses'!K21</f>
        <v>89</v>
      </c>
      <c r="I12" s="8">
        <f>H12/$H$16</f>
        <v>0.54938271604938271</v>
      </c>
      <c r="J12" s="115">
        <f>I12+I13</f>
        <v>0.94444444444444442</v>
      </c>
      <c r="K12" t="s">
        <v>791</v>
      </c>
      <c r="L12" s="11" t="s">
        <v>6</v>
      </c>
      <c r="M12" s="3">
        <f>'AWM-Responses'!P21+'IWRM-Responses'!P21+'Journalists-Responses'!P21+'DWLR-Responses'!P21+'AquaCrop-Responses'!P21+'SUWA-Responses'!P21+'NDMP-Responses'!P21</f>
        <v>76</v>
      </c>
      <c r="N12" s="8">
        <f>M12/$M$16</f>
        <v>0.47204968944099379</v>
      </c>
      <c r="O12" s="115">
        <f>N12+N13</f>
        <v>0.85093167701863348</v>
      </c>
    </row>
    <row r="13" spans="1:15">
      <c r="F13" t="s">
        <v>792</v>
      </c>
      <c r="G13" s="4" t="s">
        <v>5</v>
      </c>
      <c r="H13" s="3">
        <f>'AWM-Responses'!K22+'IWRM-Responses'!K22+'Journalists-Responses'!K22+'DWLR-Responses'!K22+'AquaCrop-Responses'!K22+'SUWA-Responses'!K22+'NDMP-Responses'!K22</f>
        <v>64</v>
      </c>
      <c r="I13" s="8">
        <f t="shared" ref="I13:I16" si="3">H13/$H$16</f>
        <v>0.39506172839506171</v>
      </c>
      <c r="J13" s="115">
        <f>I14+I15</f>
        <v>5.5555555555555552E-2</v>
      </c>
      <c r="K13" t="s">
        <v>792</v>
      </c>
      <c r="L13" s="4" t="s">
        <v>5</v>
      </c>
      <c r="M13" s="3">
        <f>'AWM-Responses'!P22+'IWRM-Responses'!P22+'Journalists-Responses'!P22+'DWLR-Responses'!P22+'AquaCrop-Responses'!P22+'SUWA-Responses'!P22+'NDMP-Responses'!P22</f>
        <v>61</v>
      </c>
      <c r="N13" s="8">
        <f t="shared" ref="N13:N15" si="4">M13/$M$16</f>
        <v>0.37888198757763975</v>
      </c>
      <c r="O13" s="115">
        <f>N14+N15</f>
        <v>0.14906832298136646</v>
      </c>
    </row>
    <row r="14" spans="1:15" ht="15.75" thickBot="1">
      <c r="G14" s="4" t="s">
        <v>88</v>
      </c>
      <c r="H14" s="3">
        <f>'AWM-Responses'!K23+'IWRM-Responses'!K23+'Journalists-Responses'!K23+'DWLR-Responses'!K23+'AquaCrop-Responses'!K23+'SUWA-Responses'!K23+'NDMP-Responses'!K23</f>
        <v>5</v>
      </c>
      <c r="I14" s="8">
        <f t="shared" si="3"/>
        <v>3.0864197530864196E-2</v>
      </c>
      <c r="L14" s="4" t="s">
        <v>88</v>
      </c>
      <c r="M14" s="3">
        <f>'AWM-Responses'!P23+'IWRM-Responses'!P23+'Journalists-Responses'!P23+'DWLR-Responses'!P23+'AquaCrop-Responses'!P23+'SUWA-Responses'!P23+'NDMP-Responses'!P23</f>
        <v>22</v>
      </c>
      <c r="N14" s="8">
        <f t="shared" si="4"/>
        <v>0.13664596273291926</v>
      </c>
    </row>
    <row r="15" spans="1:15" ht="42">
      <c r="B15" s="85" t="s">
        <v>80</v>
      </c>
      <c r="C15" s="77" t="s">
        <v>81</v>
      </c>
      <c r="D15" s="78" t="s">
        <v>82</v>
      </c>
      <c r="G15" s="4" t="s">
        <v>89</v>
      </c>
      <c r="H15" s="3">
        <f>'AWM-Responses'!K24+'IWRM-Responses'!K24+'Journalists-Responses'!K24+'DWLR-Responses'!K24+'AquaCrop-Responses'!K24+'SUWA-Responses'!K24+'NDMP-Responses'!K24</f>
        <v>4</v>
      </c>
      <c r="I15" s="8">
        <f t="shared" si="3"/>
        <v>2.4691358024691357E-2</v>
      </c>
      <c r="L15" s="4" t="s">
        <v>89</v>
      </c>
      <c r="M15" s="3">
        <f>'AWM-Responses'!P24+'IWRM-Responses'!P24+'Journalists-Responses'!P24+'DWLR-Responses'!P24+'AquaCrop-Responses'!P24+'SUWA-Responses'!P24+'NDMP-Responses'!P24</f>
        <v>2</v>
      </c>
      <c r="N15" s="8">
        <f t="shared" si="4"/>
        <v>1.2422360248447204E-2</v>
      </c>
    </row>
    <row r="16" spans="1:15">
      <c r="B16" s="3" t="s">
        <v>3</v>
      </c>
      <c r="C16" s="3">
        <f>'AWM-Responses'!F14+'IWRM-Responses'!F14+'Journalists-Responses'!F14+'DWLR-Responses'!F14+'AquaCrop-Responses'!F14+'SUWA-Responses'!F14+'NDMP-Responses'!F14</f>
        <v>120</v>
      </c>
      <c r="D16" s="8">
        <f>C16/$C$18</f>
        <v>0.62176165803108807</v>
      </c>
      <c r="G16" s="114" t="s">
        <v>21</v>
      </c>
      <c r="H16" s="12">
        <f>SUM(H12:H15)</f>
        <v>162</v>
      </c>
      <c r="I16" s="13">
        <f t="shared" si="3"/>
        <v>1</v>
      </c>
      <c r="L16" s="114" t="s">
        <v>21</v>
      </c>
      <c r="M16" s="12">
        <f>SUM(M12:M15)</f>
        <v>161</v>
      </c>
      <c r="N16" s="13">
        <f>SUM(N12:N15)</f>
        <v>1</v>
      </c>
    </row>
    <row r="17" spans="2:15">
      <c r="B17" s="3" t="s">
        <v>2</v>
      </c>
      <c r="C17" s="3">
        <f>'AWM-Responses'!F15+'IWRM-Responses'!F15+'Journalists-Responses'!F15+'DWLR-Responses'!F15+'AquaCrop-Responses'!F15+'SUWA-Responses'!F15+'NDMP-Responses'!F15</f>
        <v>73</v>
      </c>
      <c r="D17" s="8">
        <f>C17/$C$18</f>
        <v>0.37823834196891193</v>
      </c>
    </row>
    <row r="18" spans="2:15">
      <c r="B18" s="114" t="s">
        <v>83</v>
      </c>
      <c r="C18" s="3">
        <f>SUM(C16:C17)</f>
        <v>193</v>
      </c>
      <c r="D18" s="9">
        <f>SUM(D16:D17)</f>
        <v>1</v>
      </c>
    </row>
    <row r="21" spans="2:15" ht="15.75" thickBot="1"/>
    <row r="22" spans="2:15" ht="81.75" customHeight="1" thickBot="1">
      <c r="B22" s="85" t="s">
        <v>84</v>
      </c>
      <c r="C22" s="7" t="s">
        <v>81</v>
      </c>
      <c r="D22" s="6" t="s">
        <v>82</v>
      </c>
      <c r="G22" s="86" t="s">
        <v>20</v>
      </c>
      <c r="H22" s="7" t="s">
        <v>81</v>
      </c>
      <c r="I22" s="6" t="s">
        <v>82</v>
      </c>
      <c r="L22" s="86" t="s">
        <v>782</v>
      </c>
      <c r="M22" s="7" t="s">
        <v>81</v>
      </c>
      <c r="N22" s="6" t="s">
        <v>82</v>
      </c>
    </row>
    <row r="23" spans="2:15">
      <c r="B23" s="3" t="s">
        <v>3</v>
      </c>
      <c r="C23" s="3">
        <f>'AWM-Responses'!F21+'IWRM-Responses'!F21+'Journalists-Responses'!F21+'DWLR-Responses'!F21+'AquaCrop-Responses'!F21+'SUWA-Responses'!F21+'NDMP-Responses'!F21</f>
        <v>73</v>
      </c>
      <c r="D23" s="8">
        <f>C23/$C$18</f>
        <v>0.37823834196891193</v>
      </c>
      <c r="F23" t="s">
        <v>791</v>
      </c>
      <c r="G23" s="11" t="s">
        <v>6</v>
      </c>
      <c r="H23" s="3">
        <f>'AWM-Responses'!K29+'IWRM-Responses'!K29+'Journalists-Responses'!K29+'DWLR-Responses'!K29+'AquaCrop-Responses'!K29+'SUWA-Responses'!K29+'NDMP-Responses'!K29</f>
        <v>78</v>
      </c>
      <c r="I23" s="8">
        <f>H23/$H$27</f>
        <v>0.48148148148148145</v>
      </c>
      <c r="J23" s="115">
        <f>I23+I24</f>
        <v>0.87037037037037035</v>
      </c>
      <c r="K23" t="s">
        <v>791</v>
      </c>
      <c r="L23" s="11" t="s">
        <v>6</v>
      </c>
      <c r="M23" s="3">
        <f>'AWM-Responses'!P29+'IWRM-Responses'!P29+'Journalists-Responses'!P29+'DWLR-Responses'!P29+'AquaCrop-Responses'!P29+'SUWA-Responses'!P29+'NDMP-Responses'!P29</f>
        <v>114</v>
      </c>
      <c r="N23" s="8">
        <f>M23/$M$27</f>
        <v>0.70807453416149069</v>
      </c>
      <c r="O23" s="115">
        <f>N23+N24</f>
        <v>0.95652173913043481</v>
      </c>
    </row>
    <row r="24" spans="2:15">
      <c r="B24" s="3" t="s">
        <v>2</v>
      </c>
      <c r="C24" s="3">
        <f>'AWM-Responses'!F22+'IWRM-Responses'!F22+'Journalists-Responses'!F22+'DWLR-Responses'!F22+'AquaCrop-Responses'!F22+'SUWA-Responses'!F22+'NDMP-Responses'!F22</f>
        <v>118</v>
      </c>
      <c r="D24" s="8">
        <f>C24/$C$18</f>
        <v>0.6113989637305699</v>
      </c>
      <c r="F24" t="s">
        <v>792</v>
      </c>
      <c r="G24" s="4" t="s">
        <v>5</v>
      </c>
      <c r="H24" s="3">
        <f>'AWM-Responses'!K30+'IWRM-Responses'!K30+'Journalists-Responses'!K30+'DWLR-Responses'!K30+'AquaCrop-Responses'!K30+'SUWA-Responses'!K30+'NDMP-Responses'!K30</f>
        <v>63</v>
      </c>
      <c r="I24" s="8">
        <f t="shared" ref="I24:I26" si="5">H24/$H$27</f>
        <v>0.3888888888888889</v>
      </c>
      <c r="J24" s="115">
        <f>I25+I26</f>
        <v>0.12962962962962962</v>
      </c>
      <c r="K24" t="s">
        <v>792</v>
      </c>
      <c r="L24" s="4" t="s">
        <v>5</v>
      </c>
      <c r="M24" s="3">
        <f>'AWM-Responses'!P30+'IWRM-Responses'!P30+'Journalists-Responses'!P30+'DWLR-Responses'!P30+'AquaCrop-Responses'!P30+'SUWA-Responses'!P30+'NDMP-Responses'!P30</f>
        <v>40</v>
      </c>
      <c r="N24" s="8">
        <f t="shared" ref="N24:N26" si="6">M24/$M$27</f>
        <v>0.2484472049689441</v>
      </c>
      <c r="O24" s="115">
        <f>N25+N26</f>
        <v>4.3478260869565216E-2</v>
      </c>
    </row>
    <row r="25" spans="2:15">
      <c r="B25" s="114" t="s">
        <v>83</v>
      </c>
      <c r="C25" s="12">
        <f>SUM(C23:C24)</f>
        <v>191</v>
      </c>
      <c r="D25" s="14">
        <f>SUM(D23:D24)</f>
        <v>0.98963730569948183</v>
      </c>
      <c r="G25" s="4" t="s">
        <v>88</v>
      </c>
      <c r="H25" s="3">
        <f>'AWM-Responses'!K31+'IWRM-Responses'!K31+'Journalists-Responses'!K31+'DWLR-Responses'!K31+'AquaCrop-Responses'!K31+'SUWA-Responses'!K31+'NDMP-Responses'!K31</f>
        <v>16</v>
      </c>
      <c r="I25" s="8">
        <f t="shared" si="5"/>
        <v>9.8765432098765427E-2</v>
      </c>
      <c r="L25" s="4" t="s">
        <v>88</v>
      </c>
      <c r="M25" s="3">
        <f>'AWM-Responses'!P31+'IWRM-Responses'!P31+'Journalists-Responses'!P31+'DWLR-Responses'!P31+'AquaCrop-Responses'!P31+'SUWA-Responses'!P31+'NDMP-Responses'!P31</f>
        <v>5</v>
      </c>
      <c r="N25" s="8">
        <f t="shared" si="6"/>
        <v>3.1055900621118012E-2</v>
      </c>
    </row>
    <row r="26" spans="2:15">
      <c r="G26" s="4" t="s">
        <v>89</v>
      </c>
      <c r="H26" s="3">
        <f>'AWM-Responses'!K32+'IWRM-Responses'!K32+'Journalists-Responses'!K32+'DWLR-Responses'!K32+'AquaCrop-Responses'!K32+'SUWA-Responses'!K32+'NDMP-Responses'!K32</f>
        <v>5</v>
      </c>
      <c r="I26" s="8">
        <f t="shared" si="5"/>
        <v>3.0864197530864196E-2</v>
      </c>
      <c r="L26" s="4" t="s">
        <v>89</v>
      </c>
      <c r="M26" s="3">
        <f>'AWM-Responses'!P32+'IWRM-Responses'!P32+'Journalists-Responses'!P32+'DWLR-Responses'!P32+'AquaCrop-Responses'!P32+'SUWA-Responses'!P32+'NDMP-Responses'!P32</f>
        <v>2</v>
      </c>
      <c r="N26" s="8">
        <f t="shared" si="6"/>
        <v>1.2422360248447204E-2</v>
      </c>
    </row>
    <row r="27" spans="2:15" ht="15.75" thickBot="1">
      <c r="G27" s="114" t="s">
        <v>21</v>
      </c>
      <c r="H27" s="12">
        <f>SUM(H23:H26)</f>
        <v>162</v>
      </c>
      <c r="I27" s="13">
        <f>SUM(I23:I26)</f>
        <v>1</v>
      </c>
      <c r="L27" s="114" t="s">
        <v>21</v>
      </c>
      <c r="M27" s="12">
        <f>SUM(M23:M26)</f>
        <v>161</v>
      </c>
      <c r="N27" s="13">
        <f>SUM(N23:N26)</f>
        <v>1</v>
      </c>
    </row>
    <row r="28" spans="2:15" ht="21">
      <c r="B28" s="85" t="s">
        <v>87</v>
      </c>
      <c r="C28" s="7" t="s">
        <v>81</v>
      </c>
      <c r="D28" s="6" t="s">
        <v>82</v>
      </c>
    </row>
    <row r="29" spans="2:15">
      <c r="B29" s="3" t="s">
        <v>22</v>
      </c>
      <c r="C29" s="3">
        <f>'AWM-Responses'!F27+'IWRM-Responses'!F27+'Journalists-Responses'!F27+'DWLR-Responses'!F27+'AquaCrop-Responses'!F27+'SUWA-Responses'!F27+'NDMP-Responses'!F27</f>
        <v>15</v>
      </c>
      <c r="D29" s="8">
        <f t="shared" ref="D29:D35" si="7">C29/$C$36</f>
        <v>0.16304347826086957</v>
      </c>
    </row>
    <row r="30" spans="2:15" ht="15.75" thickBot="1">
      <c r="B30" s="3" t="s">
        <v>74</v>
      </c>
      <c r="C30" s="3">
        <f>'AWM-Responses'!F28+'IWRM-Responses'!F28+'Journalists-Responses'!F28+'DWLR-Responses'!F28+'AquaCrop-Responses'!F28+'SUWA-Responses'!F28+'NDMP-Responses'!F28</f>
        <v>13</v>
      </c>
      <c r="D30" s="8">
        <f t="shared" si="7"/>
        <v>0.14130434782608695</v>
      </c>
    </row>
    <row r="31" spans="2:15" ht="84.75" thickBot="1">
      <c r="B31" s="3" t="s">
        <v>85</v>
      </c>
      <c r="C31" s="3">
        <f>'AWM-Responses'!F29+'IWRM-Responses'!F29+'Journalists-Responses'!F29+'DWLR-Responses'!F29+'AquaCrop-Responses'!F29+'SUWA-Responses'!F29+'NDMP-Responses'!F29</f>
        <v>5</v>
      </c>
      <c r="D31" s="8">
        <f t="shared" si="7"/>
        <v>5.434782608695652E-2</v>
      </c>
      <c r="G31" s="119" t="s">
        <v>4</v>
      </c>
      <c r="L31" s="120" t="s">
        <v>780</v>
      </c>
    </row>
    <row r="32" spans="2:15">
      <c r="B32" s="3" t="s">
        <v>86</v>
      </c>
      <c r="C32" s="3">
        <f>'AWM-Responses'!F30+'IWRM-Responses'!F30+'Journalists-Responses'!F30+'DWLR-Responses'!F30+'AquaCrop-Responses'!F30+'SUWA-Responses'!F30+'NDMP-Responses'!F30</f>
        <v>41</v>
      </c>
      <c r="D32" s="8">
        <f t="shared" si="7"/>
        <v>0.44565217391304346</v>
      </c>
    </row>
    <row r="33" spans="2:4">
      <c r="B33" s="3" t="s">
        <v>23</v>
      </c>
      <c r="C33" s="3">
        <f>'AWM-Responses'!F31+'IWRM-Responses'!F31+'Journalists-Responses'!F31+'DWLR-Responses'!F31+'AquaCrop-Responses'!F31+'SUWA-Responses'!F31+'NDMP-Responses'!F31</f>
        <v>7</v>
      </c>
      <c r="D33" s="8">
        <f t="shared" si="7"/>
        <v>7.6086956521739135E-2</v>
      </c>
    </row>
    <row r="34" spans="2:4">
      <c r="B34" s="3" t="s">
        <v>24</v>
      </c>
      <c r="C34" s="3">
        <f>'AWM-Responses'!F32+'IWRM-Responses'!F32+'Journalists-Responses'!F32+'DWLR-Responses'!F32+'AquaCrop-Responses'!F32+'SUWA-Responses'!F32+'NDMP-Responses'!F32</f>
        <v>11</v>
      </c>
      <c r="D34" s="8">
        <f t="shared" si="7"/>
        <v>0.11956521739130435</v>
      </c>
    </row>
    <row r="35" spans="2:4">
      <c r="B35" s="3" t="s">
        <v>19</v>
      </c>
      <c r="C35" s="3">
        <f>'AWM-Responses'!F33+'IWRM-Responses'!F33+'Journalists-Responses'!F33+'DWLR-Responses'!F33+'AquaCrop-Responses'!F33+'SUWA-Responses'!F33+'NDMP-Responses'!F33</f>
        <v>0</v>
      </c>
      <c r="D35" s="8">
        <f t="shared" si="7"/>
        <v>0</v>
      </c>
    </row>
    <row r="36" spans="2:4">
      <c r="B36" s="114" t="s">
        <v>83</v>
      </c>
      <c r="C36" s="12">
        <f>SUM(C29:C35)</f>
        <v>92</v>
      </c>
      <c r="D36" s="14">
        <f>SUM(D29:D35)</f>
        <v>1</v>
      </c>
    </row>
    <row r="39" spans="2:4" ht="15.75" thickBot="1"/>
    <row r="40" spans="2:4" ht="21">
      <c r="B40" s="119" t="s">
        <v>777</v>
      </c>
    </row>
    <row r="48" spans="2:4" ht="15.75" thickBot="1"/>
    <row r="49" spans="2:12" ht="84.75" thickBot="1">
      <c r="G49" s="120" t="s">
        <v>8</v>
      </c>
      <c r="J49" t="s">
        <v>795</v>
      </c>
      <c r="L49" s="120" t="s">
        <v>781</v>
      </c>
    </row>
    <row r="60" spans="2:12" ht="15.75" thickBot="1"/>
    <row r="61" spans="2:12" ht="42">
      <c r="B61" s="119" t="s">
        <v>80</v>
      </c>
    </row>
    <row r="64" spans="2:12" ht="15.75" thickBot="1"/>
    <row r="65" spans="5:12" ht="105.75" thickBot="1">
      <c r="G65" s="120" t="s">
        <v>20</v>
      </c>
      <c r="L65" s="120" t="s">
        <v>782</v>
      </c>
    </row>
    <row r="71" spans="5:12">
      <c r="E71" t="s">
        <v>33</v>
      </c>
    </row>
    <row r="80" spans="5:12" ht="15.75" thickBot="1"/>
    <row r="81" spans="2:2" ht="63">
      <c r="B81" s="119" t="s">
        <v>84</v>
      </c>
    </row>
    <row r="97" spans="2:2" ht="15.75" thickBot="1"/>
    <row r="98" spans="2:2" ht="21">
      <c r="B98" s="119" t="s">
        <v>87</v>
      </c>
    </row>
  </sheetData>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sheetPr codeName="Sheet2"/>
  <dimension ref="A1:Q34"/>
  <sheetViews>
    <sheetView zoomScaleNormal="100" workbookViewId="0"/>
  </sheetViews>
  <sheetFormatPr defaultRowHeight="15"/>
  <cols>
    <col min="1" max="1" width="41.42578125" customWidth="1"/>
    <col min="3" max="3" width="10.85546875" customWidth="1"/>
    <col min="5" max="5" width="35.7109375" customWidth="1"/>
    <col min="10" max="10" width="37.140625" customWidth="1"/>
    <col min="15" max="15" width="36.42578125" customWidth="1"/>
  </cols>
  <sheetData>
    <row r="1" spans="1:17" ht="70.5" thickBot="1">
      <c r="A1" s="121" t="s">
        <v>25</v>
      </c>
    </row>
    <row r="3" spans="1:17" ht="15.75" thickBot="1"/>
    <row r="4" spans="1:17">
      <c r="A4" s="99" t="s">
        <v>590</v>
      </c>
      <c r="B4" s="100">
        <v>3</v>
      </c>
    </row>
    <row r="5" spans="1:17">
      <c r="A5" s="101" t="s">
        <v>77</v>
      </c>
      <c r="B5" s="102">
        <v>2</v>
      </c>
    </row>
    <row r="6" spans="1:17">
      <c r="A6" s="101" t="s">
        <v>78</v>
      </c>
      <c r="B6" s="102">
        <v>1</v>
      </c>
    </row>
    <row r="7" spans="1:17" ht="15.75" thickBot="1">
      <c r="A7" s="103" t="s">
        <v>79</v>
      </c>
      <c r="B7" s="104">
        <v>7</v>
      </c>
    </row>
    <row r="12" spans="1:17" ht="15.75" thickBot="1"/>
    <row r="13" spans="1:17" ht="81" customHeight="1" thickBot="1">
      <c r="A13" s="95" t="s">
        <v>75</v>
      </c>
      <c r="B13" s="97" t="s">
        <v>81</v>
      </c>
      <c r="E13" s="96" t="s">
        <v>80</v>
      </c>
      <c r="F13" s="98" t="s">
        <v>81</v>
      </c>
      <c r="G13" s="97" t="s">
        <v>82</v>
      </c>
      <c r="J13" s="96" t="s">
        <v>4</v>
      </c>
      <c r="K13" s="98" t="s">
        <v>81</v>
      </c>
      <c r="L13" s="97" t="s">
        <v>82</v>
      </c>
      <c r="O13" s="105" t="s">
        <v>780</v>
      </c>
      <c r="P13" s="98" t="s">
        <v>81</v>
      </c>
      <c r="Q13" s="97" t="s">
        <v>82</v>
      </c>
    </row>
    <row r="14" spans="1:17" ht="15.75" thickBot="1">
      <c r="A14" s="27" t="s">
        <v>317</v>
      </c>
      <c r="B14" s="40">
        <v>2</v>
      </c>
      <c r="E14" s="3" t="s">
        <v>3</v>
      </c>
      <c r="F14" s="3">
        <v>2</v>
      </c>
      <c r="G14" s="8">
        <v>0.66666666666666663</v>
      </c>
      <c r="J14" s="4" t="s">
        <v>6</v>
      </c>
      <c r="K14" s="3">
        <v>3</v>
      </c>
      <c r="L14" s="8">
        <v>1</v>
      </c>
      <c r="O14" s="11" t="s">
        <v>6</v>
      </c>
      <c r="P14" s="3">
        <v>3</v>
      </c>
      <c r="Q14" s="8">
        <v>1</v>
      </c>
    </row>
    <row r="15" spans="1:17" ht="15.75" thickBot="1">
      <c r="A15" s="50" t="s">
        <v>21</v>
      </c>
      <c r="B15" s="52">
        <v>2</v>
      </c>
      <c r="E15" s="3" t="s">
        <v>2</v>
      </c>
      <c r="F15" s="3">
        <v>1</v>
      </c>
      <c r="G15" s="8">
        <v>0.33333333333333331</v>
      </c>
      <c r="J15" s="4" t="s">
        <v>5</v>
      </c>
      <c r="K15" s="3">
        <v>0</v>
      </c>
      <c r="L15" s="8">
        <v>0</v>
      </c>
      <c r="O15" s="4" t="s">
        <v>5</v>
      </c>
      <c r="P15" s="3">
        <v>0</v>
      </c>
      <c r="Q15" s="8">
        <v>0</v>
      </c>
    </row>
    <row r="16" spans="1:17">
      <c r="A16" s="39"/>
      <c r="B16" s="15"/>
      <c r="E16" s="10" t="s">
        <v>83</v>
      </c>
      <c r="F16" s="3">
        <v>3</v>
      </c>
      <c r="G16" s="9">
        <v>1</v>
      </c>
      <c r="J16" s="4" t="s">
        <v>88</v>
      </c>
      <c r="K16" s="3">
        <v>0</v>
      </c>
      <c r="L16" s="8">
        <v>0</v>
      </c>
      <c r="O16" s="4" t="s">
        <v>88</v>
      </c>
      <c r="P16" s="3">
        <v>0</v>
      </c>
      <c r="Q16" s="8">
        <v>0</v>
      </c>
    </row>
    <row r="17" spans="1:17">
      <c r="A17" s="39"/>
      <c r="B17" s="15"/>
      <c r="J17" s="4" t="s">
        <v>89</v>
      </c>
      <c r="K17" s="3">
        <v>0</v>
      </c>
      <c r="L17" s="8">
        <v>0</v>
      </c>
      <c r="O17" s="4" t="s">
        <v>89</v>
      </c>
      <c r="P17" s="3">
        <v>0</v>
      </c>
      <c r="Q17" s="8">
        <v>0</v>
      </c>
    </row>
    <row r="18" spans="1:17">
      <c r="A18" s="39"/>
      <c r="B18" s="15"/>
      <c r="J18" s="10" t="s">
        <v>21</v>
      </c>
      <c r="K18" s="3">
        <v>3</v>
      </c>
      <c r="L18" s="8">
        <v>1</v>
      </c>
      <c r="O18" s="10" t="s">
        <v>21</v>
      </c>
      <c r="P18" s="12">
        <v>3</v>
      </c>
      <c r="Q18" s="13">
        <v>1</v>
      </c>
    </row>
    <row r="19" spans="1:17" ht="15.75" thickBot="1">
      <c r="A19" s="39"/>
      <c r="B19" s="15"/>
    </row>
    <row r="20" spans="1:17" ht="126.75" thickBot="1">
      <c r="A20" s="96" t="s">
        <v>777</v>
      </c>
      <c r="B20" s="98" t="s">
        <v>81</v>
      </c>
      <c r="C20" s="97" t="s">
        <v>82</v>
      </c>
      <c r="E20" s="96" t="s">
        <v>84</v>
      </c>
      <c r="F20" s="98" t="s">
        <v>81</v>
      </c>
      <c r="G20" s="97" t="s">
        <v>82</v>
      </c>
      <c r="J20" s="105" t="s">
        <v>8</v>
      </c>
      <c r="K20" s="98" t="s">
        <v>81</v>
      </c>
      <c r="L20" s="97" t="s">
        <v>82</v>
      </c>
      <c r="O20" s="105" t="s">
        <v>781</v>
      </c>
      <c r="P20" s="98" t="s">
        <v>81</v>
      </c>
      <c r="Q20" s="97" t="s">
        <v>82</v>
      </c>
    </row>
    <row r="21" spans="1:17">
      <c r="A21" s="3" t="s">
        <v>1</v>
      </c>
      <c r="B21" s="3">
        <v>0</v>
      </c>
      <c r="C21" s="8">
        <v>0</v>
      </c>
      <c r="E21" s="3" t="s">
        <v>3</v>
      </c>
      <c r="F21" s="3">
        <v>2</v>
      </c>
      <c r="G21" s="8">
        <v>1</v>
      </c>
      <c r="J21" s="11" t="s">
        <v>6</v>
      </c>
      <c r="K21" s="3">
        <v>3</v>
      </c>
      <c r="L21" s="8">
        <v>1</v>
      </c>
      <c r="O21" s="11" t="s">
        <v>6</v>
      </c>
      <c r="P21" s="3">
        <v>2</v>
      </c>
      <c r="Q21" s="8">
        <v>0.66666666666666663</v>
      </c>
    </row>
    <row r="22" spans="1:17">
      <c r="A22" s="3" t="s">
        <v>18</v>
      </c>
      <c r="B22" s="3">
        <v>0</v>
      </c>
      <c r="C22" s="8">
        <v>0</v>
      </c>
      <c r="E22" s="3" t="s">
        <v>2</v>
      </c>
      <c r="F22" s="3">
        <v>0</v>
      </c>
      <c r="G22" s="8">
        <v>0</v>
      </c>
      <c r="J22" s="4" t="s">
        <v>5</v>
      </c>
      <c r="K22" s="3">
        <v>0</v>
      </c>
      <c r="L22" s="8">
        <v>0</v>
      </c>
      <c r="O22" s="4" t="s">
        <v>5</v>
      </c>
      <c r="P22" s="3">
        <v>1</v>
      </c>
      <c r="Q22" s="8">
        <v>0.33333333333333331</v>
      </c>
    </row>
    <row r="23" spans="1:17">
      <c r="A23" s="3" t="s">
        <v>37</v>
      </c>
      <c r="B23" s="3">
        <v>0</v>
      </c>
      <c r="C23" s="8">
        <v>0</v>
      </c>
      <c r="E23" s="10" t="s">
        <v>83</v>
      </c>
      <c r="F23" s="12">
        <v>2</v>
      </c>
      <c r="G23" s="14">
        <f>SUM(G21:G22)</f>
        <v>1</v>
      </c>
      <c r="J23" s="4" t="s">
        <v>88</v>
      </c>
      <c r="K23" s="3">
        <v>0</v>
      </c>
      <c r="L23" s="8">
        <v>0</v>
      </c>
      <c r="O23" s="4" t="s">
        <v>88</v>
      </c>
      <c r="P23" s="3">
        <v>0</v>
      </c>
      <c r="Q23" s="8">
        <v>0</v>
      </c>
    </row>
    <row r="24" spans="1:17">
      <c r="A24" s="3" t="s">
        <v>778</v>
      </c>
      <c r="B24" s="3">
        <v>0</v>
      </c>
      <c r="C24" s="8">
        <v>0</v>
      </c>
      <c r="J24" s="4" t="s">
        <v>89</v>
      </c>
      <c r="K24" s="3">
        <v>0</v>
      </c>
      <c r="L24" s="8">
        <v>0</v>
      </c>
      <c r="O24" s="4" t="s">
        <v>89</v>
      </c>
      <c r="P24" s="3">
        <v>0</v>
      </c>
      <c r="Q24" s="8">
        <v>0</v>
      </c>
    </row>
    <row r="25" spans="1:17" ht="15.75" thickBot="1">
      <c r="A25" s="3" t="s">
        <v>17</v>
      </c>
      <c r="B25" s="3">
        <v>1</v>
      </c>
      <c r="C25" s="8">
        <v>0.33333333333333331</v>
      </c>
      <c r="J25" s="10" t="s">
        <v>21</v>
      </c>
      <c r="K25" s="12">
        <v>3</v>
      </c>
      <c r="L25" s="13">
        <v>1</v>
      </c>
      <c r="O25" s="10" t="s">
        <v>21</v>
      </c>
      <c r="P25" s="12">
        <v>3</v>
      </c>
      <c r="Q25" s="13">
        <v>1</v>
      </c>
    </row>
    <row r="26" spans="1:17" ht="21">
      <c r="A26" s="3" t="s">
        <v>122</v>
      </c>
      <c r="B26" s="3">
        <v>2</v>
      </c>
      <c r="C26" s="8">
        <v>0.66666666666666663</v>
      </c>
      <c r="E26" s="96" t="s">
        <v>87</v>
      </c>
      <c r="F26" s="98" t="s">
        <v>81</v>
      </c>
      <c r="G26" s="97" t="s">
        <v>82</v>
      </c>
    </row>
    <row r="27" spans="1:17" ht="15.75" thickBot="1">
      <c r="A27" s="58" t="s">
        <v>19</v>
      </c>
      <c r="B27" s="58">
        <v>0</v>
      </c>
      <c r="C27" s="8">
        <v>0</v>
      </c>
      <c r="E27" s="3" t="s">
        <v>22</v>
      </c>
      <c r="F27" s="3">
        <v>0</v>
      </c>
      <c r="G27" s="8">
        <v>0</v>
      </c>
    </row>
    <row r="28" spans="1:17" ht="147.75" thickBot="1">
      <c r="A28" s="62" t="s">
        <v>21</v>
      </c>
      <c r="B28" s="63">
        <v>3</v>
      </c>
      <c r="C28" s="65">
        <v>1</v>
      </c>
      <c r="E28" s="3" t="s">
        <v>74</v>
      </c>
      <c r="F28" s="3">
        <v>0</v>
      </c>
      <c r="G28" s="8">
        <v>0</v>
      </c>
      <c r="J28" s="105" t="s">
        <v>779</v>
      </c>
      <c r="K28" s="98" t="s">
        <v>81</v>
      </c>
      <c r="L28" s="97" t="s">
        <v>82</v>
      </c>
      <c r="O28" s="105" t="s">
        <v>782</v>
      </c>
      <c r="P28" s="98" t="s">
        <v>81</v>
      </c>
      <c r="Q28" s="97" t="s">
        <v>82</v>
      </c>
    </row>
    <row r="29" spans="1:17">
      <c r="E29" s="3" t="s">
        <v>85</v>
      </c>
      <c r="F29" s="3">
        <v>2</v>
      </c>
      <c r="G29" s="8">
        <v>1</v>
      </c>
      <c r="J29" s="11" t="s">
        <v>6</v>
      </c>
      <c r="K29" s="3">
        <v>2</v>
      </c>
      <c r="L29" s="8">
        <v>0.66666666666666663</v>
      </c>
      <c r="O29" s="11" t="s">
        <v>6</v>
      </c>
      <c r="P29" s="3">
        <v>2</v>
      </c>
      <c r="Q29" s="8">
        <v>0.66666666666666663</v>
      </c>
    </row>
    <row r="30" spans="1:17">
      <c r="E30" s="3" t="s">
        <v>86</v>
      </c>
      <c r="F30" s="3">
        <v>0</v>
      </c>
      <c r="G30" s="8">
        <v>0</v>
      </c>
      <c r="J30" s="4" t="s">
        <v>5</v>
      </c>
      <c r="K30" s="3">
        <v>1</v>
      </c>
      <c r="L30" s="8">
        <v>0.33333333333333331</v>
      </c>
      <c r="O30" s="4" t="s">
        <v>5</v>
      </c>
      <c r="P30" s="3">
        <v>1</v>
      </c>
      <c r="Q30" s="8">
        <v>0.33333333333333331</v>
      </c>
    </row>
    <row r="31" spans="1:17">
      <c r="E31" s="3" t="s">
        <v>23</v>
      </c>
      <c r="F31" s="3">
        <v>0</v>
      </c>
      <c r="G31" s="8">
        <v>0</v>
      </c>
      <c r="J31" s="4" t="s">
        <v>88</v>
      </c>
      <c r="K31" s="3">
        <v>0</v>
      </c>
      <c r="L31" s="8">
        <v>0</v>
      </c>
      <c r="O31" s="4" t="s">
        <v>88</v>
      </c>
      <c r="P31" s="3">
        <v>0</v>
      </c>
      <c r="Q31" s="8">
        <v>0</v>
      </c>
    </row>
    <row r="32" spans="1:17">
      <c r="E32" s="3" t="s">
        <v>24</v>
      </c>
      <c r="F32" s="3">
        <v>0</v>
      </c>
      <c r="G32" s="8">
        <v>0</v>
      </c>
      <c r="J32" s="4" t="s">
        <v>89</v>
      </c>
      <c r="K32" s="3">
        <v>0</v>
      </c>
      <c r="L32" s="8">
        <v>0</v>
      </c>
      <c r="O32" s="4" t="s">
        <v>89</v>
      </c>
      <c r="P32" s="3">
        <v>0</v>
      </c>
      <c r="Q32" s="8">
        <v>0</v>
      </c>
    </row>
    <row r="33" spans="5:17">
      <c r="E33" s="3" t="s">
        <v>19</v>
      </c>
      <c r="F33" s="3">
        <v>0</v>
      </c>
      <c r="G33" s="8">
        <v>0</v>
      </c>
      <c r="J33" s="10" t="s">
        <v>21</v>
      </c>
      <c r="K33" s="12">
        <v>3</v>
      </c>
      <c r="L33" s="13">
        <v>1</v>
      </c>
      <c r="O33" s="10" t="s">
        <v>21</v>
      </c>
      <c r="P33" s="12">
        <v>3</v>
      </c>
      <c r="Q33" s="13">
        <v>1</v>
      </c>
    </row>
    <row r="34" spans="5:17">
      <c r="E34" s="10" t="s">
        <v>83</v>
      </c>
      <c r="F34" s="12">
        <v>2</v>
      </c>
      <c r="G34" s="14">
        <v>1</v>
      </c>
    </row>
  </sheetData>
  <conditionalFormatting sqref="C11 C16:C17 C14 A14:A19">
    <cfRule type="duplicateValues" dxfId="10" priority="1"/>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sheetPr codeName="Sheet7"/>
  <dimension ref="A1:Q18"/>
  <sheetViews>
    <sheetView workbookViewId="0"/>
  </sheetViews>
  <sheetFormatPr defaultColWidth="25.7109375" defaultRowHeight="15"/>
  <cols>
    <col min="1" max="1" width="38.85546875" customWidth="1"/>
    <col min="3" max="3" width="38" customWidth="1"/>
  </cols>
  <sheetData>
    <row r="1" spans="1:17" ht="70.5" thickBot="1">
      <c r="A1" s="121" t="s">
        <v>25</v>
      </c>
      <c r="C1" s="169"/>
      <c r="Q1" s="2" t="s">
        <v>0</v>
      </c>
    </row>
    <row r="2" spans="1:17" ht="23.25">
      <c r="A2" s="169" t="s">
        <v>800</v>
      </c>
      <c r="C2" s="169"/>
      <c r="Q2" s="170"/>
    </row>
    <row r="3" spans="1:17" ht="23.25">
      <c r="A3" s="171"/>
      <c r="C3" s="169"/>
      <c r="Q3" s="170"/>
    </row>
    <row r="4" spans="1:17" ht="15.75" thickBot="1"/>
    <row r="5" spans="1:17" ht="15.75" thickBot="1">
      <c r="A5" s="21" t="s">
        <v>796</v>
      </c>
      <c r="B5" s="22"/>
      <c r="C5" s="127"/>
    </row>
    <row r="6" spans="1:17" ht="45">
      <c r="A6" s="123" t="s">
        <v>4</v>
      </c>
      <c r="B6" s="128" t="s">
        <v>6</v>
      </c>
      <c r="C6" s="129" t="s">
        <v>6</v>
      </c>
    </row>
    <row r="7" spans="1:17" s="137" customFormat="1" ht="45">
      <c r="A7" s="134" t="s">
        <v>7</v>
      </c>
      <c r="B7" s="135" t="s">
        <v>591</v>
      </c>
      <c r="C7" s="136" t="s">
        <v>593</v>
      </c>
    </row>
    <row r="8" spans="1:17" ht="45">
      <c r="A8" s="123" t="s">
        <v>8</v>
      </c>
      <c r="B8" s="128" t="s">
        <v>6</v>
      </c>
      <c r="C8" s="130" t="s">
        <v>6</v>
      </c>
    </row>
    <row r="9" spans="1:17" s="137" customFormat="1" ht="60">
      <c r="A9" s="134" t="s">
        <v>9</v>
      </c>
      <c r="B9" s="135" t="s">
        <v>592</v>
      </c>
      <c r="C9" s="136" t="s">
        <v>594</v>
      </c>
    </row>
    <row r="10" spans="1:17" ht="45">
      <c r="A10" s="123" t="s">
        <v>20</v>
      </c>
      <c r="B10" s="128" t="s">
        <v>6</v>
      </c>
      <c r="C10" s="130" t="s">
        <v>6</v>
      </c>
    </row>
    <row r="11" spans="1:17" ht="60">
      <c r="A11" s="134" t="s">
        <v>11</v>
      </c>
      <c r="B11" s="128"/>
      <c r="C11" s="130" t="s">
        <v>595</v>
      </c>
    </row>
    <row r="12" spans="1:17" ht="45">
      <c r="A12" s="123" t="s">
        <v>12</v>
      </c>
      <c r="B12" s="128" t="s">
        <v>6</v>
      </c>
      <c r="C12" s="130" t="s">
        <v>6</v>
      </c>
    </row>
    <row r="13" spans="1:17" ht="45">
      <c r="A13" s="134" t="s">
        <v>13</v>
      </c>
      <c r="B13" s="131"/>
      <c r="C13" s="130" t="s">
        <v>596</v>
      </c>
    </row>
    <row r="14" spans="1:17" ht="60">
      <c r="A14" s="123" t="s">
        <v>14</v>
      </c>
      <c r="B14" s="128" t="s">
        <v>6</v>
      </c>
      <c r="C14" s="130" t="s">
        <v>6</v>
      </c>
    </row>
    <row r="15" spans="1:17" ht="45">
      <c r="A15" s="134" t="s">
        <v>15</v>
      </c>
      <c r="B15" s="128"/>
      <c r="C15" s="130" t="s">
        <v>597</v>
      </c>
    </row>
    <row r="16" spans="1:17" ht="60">
      <c r="A16" s="123" t="s">
        <v>16</v>
      </c>
      <c r="B16" s="128" t="s">
        <v>6</v>
      </c>
      <c r="C16" s="130" t="s">
        <v>6</v>
      </c>
    </row>
    <row r="17" spans="1:3" ht="45">
      <c r="A17" s="138" t="s">
        <v>776</v>
      </c>
      <c r="B17" s="128"/>
      <c r="C17" s="130" t="s">
        <v>598</v>
      </c>
    </row>
    <row r="18" spans="1:3" ht="45">
      <c r="A18" s="138" t="s">
        <v>775</v>
      </c>
      <c r="B18" s="128"/>
      <c r="C18" s="130" t="s">
        <v>599</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sheetPr codeName="Sheet1"/>
  <dimension ref="A1:Q34"/>
  <sheetViews>
    <sheetView zoomScaleNormal="100" workbookViewId="0"/>
  </sheetViews>
  <sheetFormatPr defaultRowHeight="15"/>
  <cols>
    <col min="1" max="1" width="48" customWidth="1"/>
    <col min="3" max="3" width="10.85546875" customWidth="1"/>
    <col min="5" max="5" width="35.7109375" customWidth="1"/>
    <col min="10" max="10" width="37.140625" customWidth="1"/>
    <col min="15" max="15" width="36.42578125" customWidth="1"/>
  </cols>
  <sheetData>
    <row r="1" spans="1:17" ht="70.5" thickBot="1">
      <c r="A1" s="122" t="s">
        <v>26</v>
      </c>
    </row>
    <row r="2" spans="1:17">
      <c r="A2" s="133"/>
    </row>
    <row r="3" spans="1:17" ht="15.75" thickBot="1"/>
    <row r="4" spans="1:17">
      <c r="A4" s="99" t="s">
        <v>76</v>
      </c>
      <c r="B4" s="100">
        <v>7</v>
      </c>
    </row>
    <row r="5" spans="1:17">
      <c r="A5" s="101" t="s">
        <v>77</v>
      </c>
      <c r="B5" s="102">
        <v>6</v>
      </c>
    </row>
    <row r="6" spans="1:17">
      <c r="A6" s="101" t="s">
        <v>78</v>
      </c>
      <c r="B6" s="102">
        <v>1</v>
      </c>
    </row>
    <row r="7" spans="1:17" ht="15.75" thickBot="1">
      <c r="A7" s="103" t="s">
        <v>79</v>
      </c>
      <c r="B7" s="104">
        <v>17</v>
      </c>
    </row>
    <row r="12" spans="1:17" ht="15.75" thickBot="1"/>
    <row r="13" spans="1:17" ht="81" customHeight="1" thickBot="1">
      <c r="A13" s="95" t="s">
        <v>75</v>
      </c>
      <c r="B13" s="97" t="s">
        <v>81</v>
      </c>
      <c r="E13" s="96" t="s">
        <v>80</v>
      </c>
      <c r="F13" s="98" t="s">
        <v>81</v>
      </c>
      <c r="G13" s="97" t="s">
        <v>82</v>
      </c>
      <c r="J13" s="96" t="s">
        <v>4</v>
      </c>
      <c r="K13" s="98" t="s">
        <v>81</v>
      </c>
      <c r="L13" s="97" t="s">
        <v>82</v>
      </c>
      <c r="O13" s="105" t="s">
        <v>780</v>
      </c>
      <c r="P13" s="98" t="s">
        <v>81</v>
      </c>
      <c r="Q13" s="97" t="s">
        <v>82</v>
      </c>
    </row>
    <row r="14" spans="1:17">
      <c r="A14" s="25" t="s">
        <v>36</v>
      </c>
      <c r="B14" s="35">
        <v>2</v>
      </c>
      <c r="E14" s="3" t="s">
        <v>3</v>
      </c>
      <c r="F14" s="3">
        <v>3</v>
      </c>
      <c r="G14" s="8">
        <v>0.5</v>
      </c>
      <c r="J14" s="4" t="s">
        <v>6</v>
      </c>
      <c r="K14" s="3">
        <v>2</v>
      </c>
      <c r="L14" s="8">
        <v>0.33333333333333331</v>
      </c>
      <c r="O14" s="11" t="s">
        <v>6</v>
      </c>
      <c r="P14" s="3">
        <v>2</v>
      </c>
      <c r="Q14" s="8">
        <v>0.33333333333333331</v>
      </c>
    </row>
    <row r="15" spans="1:17">
      <c r="A15" s="41" t="s">
        <v>90</v>
      </c>
      <c r="B15" s="37">
        <v>1</v>
      </c>
      <c r="E15" s="3" t="s">
        <v>2</v>
      </c>
      <c r="F15" s="3">
        <v>3</v>
      </c>
      <c r="G15" s="8">
        <v>0.5</v>
      </c>
      <c r="J15" s="4" t="s">
        <v>5</v>
      </c>
      <c r="K15" s="3">
        <v>4</v>
      </c>
      <c r="L15" s="8">
        <v>0.66666666666666663</v>
      </c>
      <c r="O15" s="4" t="s">
        <v>5</v>
      </c>
      <c r="P15" s="3">
        <v>1</v>
      </c>
      <c r="Q15" s="8">
        <v>0.16666666666666666</v>
      </c>
    </row>
    <row r="16" spans="1:17">
      <c r="A16" s="41" t="s">
        <v>31</v>
      </c>
      <c r="B16" s="37">
        <v>1</v>
      </c>
      <c r="E16" s="10" t="s">
        <v>83</v>
      </c>
      <c r="F16" s="3">
        <v>6</v>
      </c>
      <c r="G16" s="9">
        <v>1</v>
      </c>
      <c r="J16" s="4" t="s">
        <v>88</v>
      </c>
      <c r="K16" s="3">
        <v>0</v>
      </c>
      <c r="L16" s="8">
        <v>0</v>
      </c>
      <c r="O16" s="4" t="s">
        <v>88</v>
      </c>
      <c r="P16" s="3">
        <v>3</v>
      </c>
      <c r="Q16" s="8">
        <v>0.5</v>
      </c>
    </row>
    <row r="17" spans="1:17">
      <c r="A17" s="41" t="s">
        <v>91</v>
      </c>
      <c r="B17" s="37">
        <v>1</v>
      </c>
      <c r="J17" s="4" t="s">
        <v>89</v>
      </c>
      <c r="K17" s="3">
        <v>0</v>
      </c>
      <c r="L17" s="8">
        <v>0</v>
      </c>
      <c r="O17" s="4" t="s">
        <v>89</v>
      </c>
      <c r="P17" s="3">
        <v>0</v>
      </c>
      <c r="Q17" s="8">
        <v>0</v>
      </c>
    </row>
    <row r="18" spans="1:17" ht="15.75" thickBot="1">
      <c r="A18" s="42" t="s">
        <v>115</v>
      </c>
      <c r="B18" s="40">
        <v>1</v>
      </c>
      <c r="J18" s="67" t="s">
        <v>21</v>
      </c>
      <c r="K18" s="68">
        <v>6</v>
      </c>
      <c r="L18" s="69">
        <v>1</v>
      </c>
      <c r="O18" s="10" t="s">
        <v>21</v>
      </c>
      <c r="P18" s="12">
        <v>6</v>
      </c>
      <c r="Q18" s="13">
        <v>1</v>
      </c>
    </row>
    <row r="19" spans="1:17" ht="15.75" thickBot="1">
      <c r="A19" s="50" t="s">
        <v>21</v>
      </c>
      <c r="B19" s="46">
        <v>6</v>
      </c>
    </row>
    <row r="20" spans="1:17" ht="126.75" thickBot="1">
      <c r="A20" s="39"/>
      <c r="B20" s="15"/>
      <c r="E20" s="96" t="s">
        <v>84</v>
      </c>
      <c r="F20" s="98" t="s">
        <v>81</v>
      </c>
      <c r="G20" s="97" t="s">
        <v>82</v>
      </c>
      <c r="J20" s="105" t="s">
        <v>8</v>
      </c>
      <c r="K20" s="98" t="s">
        <v>81</v>
      </c>
      <c r="L20" s="97" t="s">
        <v>82</v>
      </c>
      <c r="O20" s="105" t="s">
        <v>781</v>
      </c>
      <c r="P20" s="98" t="s">
        <v>81</v>
      </c>
      <c r="Q20" s="97" t="s">
        <v>82</v>
      </c>
    </row>
    <row r="21" spans="1:17" ht="21">
      <c r="A21" s="96" t="s">
        <v>777</v>
      </c>
      <c r="B21" s="98" t="s">
        <v>81</v>
      </c>
      <c r="C21" s="97" t="s">
        <v>82</v>
      </c>
      <c r="E21" s="3" t="s">
        <v>3</v>
      </c>
      <c r="F21" s="3">
        <v>3</v>
      </c>
      <c r="G21" s="8">
        <v>0.5</v>
      </c>
      <c r="J21" s="11" t="s">
        <v>6</v>
      </c>
      <c r="K21" s="3">
        <v>2</v>
      </c>
      <c r="L21" s="8">
        <v>0.33333333333333331</v>
      </c>
      <c r="O21" s="11" t="s">
        <v>6</v>
      </c>
      <c r="P21" s="3">
        <v>4</v>
      </c>
      <c r="Q21" s="8">
        <v>0.66666666666666663</v>
      </c>
    </row>
    <row r="22" spans="1:17">
      <c r="A22" s="3" t="s">
        <v>1</v>
      </c>
      <c r="B22" s="3">
        <v>6</v>
      </c>
      <c r="C22" s="8">
        <v>1</v>
      </c>
      <c r="E22" s="3" t="s">
        <v>2</v>
      </c>
      <c r="F22" s="3">
        <v>3</v>
      </c>
      <c r="G22" s="8">
        <v>0.5</v>
      </c>
      <c r="J22" s="4" t="s">
        <v>5</v>
      </c>
      <c r="K22" s="3">
        <v>4</v>
      </c>
      <c r="L22" s="8">
        <v>0.66666666666666663</v>
      </c>
      <c r="O22" s="4" t="s">
        <v>5</v>
      </c>
      <c r="P22" s="3">
        <v>2</v>
      </c>
      <c r="Q22" s="8">
        <v>0.33333333333333331</v>
      </c>
    </row>
    <row r="23" spans="1:17">
      <c r="A23" s="3" t="s">
        <v>18</v>
      </c>
      <c r="B23" s="3">
        <v>0</v>
      </c>
      <c r="C23" s="8">
        <v>0</v>
      </c>
      <c r="E23" s="10" t="s">
        <v>83</v>
      </c>
      <c r="F23" s="12">
        <v>6</v>
      </c>
      <c r="G23" s="14">
        <v>1</v>
      </c>
      <c r="J23" s="4" t="s">
        <v>88</v>
      </c>
      <c r="K23" s="3">
        <v>0</v>
      </c>
      <c r="L23" s="8">
        <v>0</v>
      </c>
      <c r="O23" s="4" t="s">
        <v>88</v>
      </c>
      <c r="P23" s="3">
        <v>0</v>
      </c>
      <c r="Q23" s="8">
        <v>0</v>
      </c>
    </row>
    <row r="24" spans="1:17">
      <c r="A24" s="3" t="s">
        <v>37</v>
      </c>
      <c r="B24" s="3">
        <v>0</v>
      </c>
      <c r="C24" s="8">
        <v>0</v>
      </c>
      <c r="J24" s="4" t="s">
        <v>89</v>
      </c>
      <c r="K24" s="3">
        <v>0</v>
      </c>
      <c r="L24" s="8">
        <v>0</v>
      </c>
      <c r="O24" s="4" t="s">
        <v>89</v>
      </c>
      <c r="P24" s="3">
        <v>0</v>
      </c>
      <c r="Q24" s="8">
        <v>0</v>
      </c>
    </row>
    <row r="25" spans="1:17" ht="15.75" thickBot="1">
      <c r="A25" s="3" t="s">
        <v>778</v>
      </c>
      <c r="B25" s="3">
        <v>0</v>
      </c>
      <c r="C25" s="8">
        <v>0</v>
      </c>
      <c r="J25" s="10" t="s">
        <v>21</v>
      </c>
      <c r="K25" s="12">
        <v>6</v>
      </c>
      <c r="L25" s="13">
        <v>1</v>
      </c>
      <c r="O25" s="10" t="s">
        <v>21</v>
      </c>
      <c r="P25" s="12">
        <v>6</v>
      </c>
      <c r="Q25" s="13">
        <v>1</v>
      </c>
    </row>
    <row r="26" spans="1:17" ht="21">
      <c r="A26" s="3" t="s">
        <v>17</v>
      </c>
      <c r="B26" s="3">
        <v>0</v>
      </c>
      <c r="C26" s="8">
        <v>0</v>
      </c>
      <c r="E26" s="96" t="s">
        <v>87</v>
      </c>
      <c r="F26" s="98" t="s">
        <v>81</v>
      </c>
      <c r="G26" s="97" t="s">
        <v>82</v>
      </c>
    </row>
    <row r="27" spans="1:17" ht="15.75" thickBot="1">
      <c r="A27" s="3" t="s">
        <v>122</v>
      </c>
      <c r="B27" s="3">
        <v>0</v>
      </c>
      <c r="C27" s="8">
        <v>0</v>
      </c>
      <c r="E27" s="3" t="s">
        <v>22</v>
      </c>
      <c r="F27" s="3">
        <v>1</v>
      </c>
      <c r="G27" s="8">
        <v>0.33333333333333331</v>
      </c>
    </row>
    <row r="28" spans="1:17" ht="147.75" thickBot="1">
      <c r="A28" s="58" t="s">
        <v>19</v>
      </c>
      <c r="B28" s="58">
        <v>0</v>
      </c>
      <c r="C28" s="8">
        <v>0</v>
      </c>
      <c r="E28" s="3" t="s">
        <v>74</v>
      </c>
      <c r="F28" s="3">
        <v>0</v>
      </c>
      <c r="G28" s="8">
        <v>0</v>
      </c>
      <c r="J28" s="105" t="s">
        <v>779</v>
      </c>
      <c r="K28" s="98" t="s">
        <v>81</v>
      </c>
      <c r="L28" s="97" t="s">
        <v>82</v>
      </c>
      <c r="O28" s="105" t="s">
        <v>782</v>
      </c>
      <c r="P28" s="98" t="s">
        <v>81</v>
      </c>
      <c r="Q28" s="97" t="s">
        <v>82</v>
      </c>
    </row>
    <row r="29" spans="1:17" ht="15.75" thickBot="1">
      <c r="A29" s="62" t="s">
        <v>21</v>
      </c>
      <c r="B29" s="63">
        <v>6</v>
      </c>
      <c r="C29" s="65">
        <v>1</v>
      </c>
      <c r="E29" s="3" t="s">
        <v>85</v>
      </c>
      <c r="F29" s="3">
        <v>0</v>
      </c>
      <c r="G29" s="8">
        <v>0</v>
      </c>
      <c r="J29" s="11" t="s">
        <v>6</v>
      </c>
      <c r="K29" s="3">
        <v>0</v>
      </c>
      <c r="L29" s="8">
        <v>0</v>
      </c>
      <c r="O29" s="11" t="s">
        <v>6</v>
      </c>
      <c r="P29" s="3">
        <v>4</v>
      </c>
      <c r="Q29" s="8">
        <v>0.66666666666666663</v>
      </c>
    </row>
    <row r="30" spans="1:17">
      <c r="E30" s="3" t="s">
        <v>86</v>
      </c>
      <c r="F30" s="3">
        <v>0</v>
      </c>
      <c r="G30" s="8">
        <v>0</v>
      </c>
      <c r="J30" s="4" t="s">
        <v>5</v>
      </c>
      <c r="K30" s="3">
        <v>3</v>
      </c>
      <c r="L30" s="8">
        <v>0.5</v>
      </c>
      <c r="O30" s="4" t="s">
        <v>5</v>
      </c>
      <c r="P30" s="3">
        <v>2</v>
      </c>
      <c r="Q30" s="8">
        <v>0.33333333333333331</v>
      </c>
    </row>
    <row r="31" spans="1:17">
      <c r="E31" s="3" t="s">
        <v>23</v>
      </c>
      <c r="F31" s="3">
        <v>1</v>
      </c>
      <c r="G31" s="8">
        <v>0.33333333333333331</v>
      </c>
      <c r="J31" s="4" t="s">
        <v>88</v>
      </c>
      <c r="K31" s="3">
        <v>3</v>
      </c>
      <c r="L31" s="8">
        <v>0.5</v>
      </c>
      <c r="O31" s="4" t="s">
        <v>88</v>
      </c>
      <c r="P31" s="3">
        <v>0</v>
      </c>
      <c r="Q31" s="8">
        <v>0</v>
      </c>
    </row>
    <row r="32" spans="1:17">
      <c r="E32" s="3" t="s">
        <v>24</v>
      </c>
      <c r="F32" s="3">
        <v>1</v>
      </c>
      <c r="G32" s="8">
        <v>0.33333333333333331</v>
      </c>
      <c r="J32" s="4" t="s">
        <v>89</v>
      </c>
      <c r="K32" s="3">
        <v>0</v>
      </c>
      <c r="L32" s="8">
        <v>0</v>
      </c>
      <c r="O32" s="4" t="s">
        <v>89</v>
      </c>
      <c r="P32" s="3">
        <v>0</v>
      </c>
      <c r="Q32" s="8">
        <v>0</v>
      </c>
    </row>
    <row r="33" spans="5:17">
      <c r="E33" s="3" t="s">
        <v>19</v>
      </c>
      <c r="F33" s="3">
        <v>0</v>
      </c>
      <c r="G33" s="8">
        <v>0</v>
      </c>
      <c r="J33" s="10" t="s">
        <v>21</v>
      </c>
      <c r="K33" s="12">
        <v>6</v>
      </c>
      <c r="L33" s="13">
        <v>1</v>
      </c>
      <c r="O33" s="10" t="s">
        <v>21</v>
      </c>
      <c r="P33" s="12">
        <v>6</v>
      </c>
      <c r="Q33" s="13">
        <v>1</v>
      </c>
    </row>
    <row r="34" spans="5:17">
      <c r="E34" s="10" t="s">
        <v>83</v>
      </c>
      <c r="F34" s="12">
        <v>3</v>
      </c>
      <c r="G34" s="14">
        <v>1</v>
      </c>
    </row>
  </sheetData>
  <conditionalFormatting sqref="C11 C16:C17 C14 A14:A20">
    <cfRule type="duplicateValues" dxfId="9" priority="1"/>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sheetPr codeName="Sheet9"/>
  <dimension ref="A1:E22"/>
  <sheetViews>
    <sheetView topLeftCell="A13" workbookViewId="0"/>
  </sheetViews>
  <sheetFormatPr defaultRowHeight="15"/>
  <cols>
    <col min="1" max="1" width="41.5703125" customWidth="1"/>
    <col min="2" max="2" width="45" customWidth="1"/>
    <col min="3" max="4" width="25.7109375" customWidth="1"/>
    <col min="5" max="5" width="18.42578125" customWidth="1"/>
  </cols>
  <sheetData>
    <row r="1" spans="1:5" ht="70.5" thickBot="1">
      <c r="A1" s="122" t="s">
        <v>26</v>
      </c>
    </row>
    <row r="2" spans="1:5">
      <c r="A2" s="169" t="s">
        <v>800</v>
      </c>
    </row>
    <row r="3" spans="1:5" ht="23.25">
      <c r="A3" s="172"/>
    </row>
    <row r="4" spans="1:5" ht="27" customHeight="1" thickBot="1">
      <c r="A4" s="172"/>
    </row>
    <row r="5" spans="1:5" s="142" customFormat="1" ht="15.75" thickBot="1">
      <c r="A5" s="139" t="s">
        <v>796</v>
      </c>
      <c r="B5" s="140"/>
      <c r="C5" s="140"/>
      <c r="D5" s="140"/>
      <c r="E5" s="141"/>
    </row>
    <row r="6" spans="1:5" s="124" customFormat="1" ht="45">
      <c r="A6" s="143" t="s">
        <v>4</v>
      </c>
      <c r="B6" s="130" t="s">
        <v>5</v>
      </c>
      <c r="C6" s="130" t="s">
        <v>5</v>
      </c>
      <c r="D6" s="130" t="s">
        <v>6</v>
      </c>
      <c r="E6" s="130" t="s">
        <v>5</v>
      </c>
    </row>
    <row r="7" spans="1:5" s="124" customFormat="1" ht="30">
      <c r="A7" s="144" t="s">
        <v>7</v>
      </c>
      <c r="B7" s="130"/>
      <c r="C7" s="130" t="s">
        <v>92</v>
      </c>
      <c r="D7" s="130" t="s">
        <v>93</v>
      </c>
      <c r="E7" s="130" t="s">
        <v>601</v>
      </c>
    </row>
    <row r="8" spans="1:5" s="124" customFormat="1" ht="45">
      <c r="A8" s="143" t="s">
        <v>8</v>
      </c>
      <c r="B8" s="130" t="s">
        <v>5</v>
      </c>
      <c r="C8" s="130" t="s">
        <v>5</v>
      </c>
      <c r="D8" s="130" t="s">
        <v>5</v>
      </c>
      <c r="E8" s="130" t="s">
        <v>6</v>
      </c>
    </row>
    <row r="9" spans="1:5" s="124" customFormat="1" ht="60">
      <c r="A9" s="144" t="s">
        <v>9</v>
      </c>
      <c r="B9" s="130"/>
      <c r="C9" s="130" t="s">
        <v>94</v>
      </c>
      <c r="D9" s="130" t="s">
        <v>95</v>
      </c>
      <c r="E9" s="130" t="s">
        <v>602</v>
      </c>
    </row>
    <row r="10" spans="1:5" s="124" customFormat="1" ht="45">
      <c r="A10" s="143" t="s">
        <v>600</v>
      </c>
      <c r="B10" s="130" t="s">
        <v>10</v>
      </c>
      <c r="C10" s="130" t="s">
        <v>5</v>
      </c>
      <c r="D10" s="130" t="s">
        <v>10</v>
      </c>
      <c r="E10" s="130" t="s">
        <v>5</v>
      </c>
    </row>
    <row r="11" spans="1:5" s="124" customFormat="1" ht="45">
      <c r="A11" s="144" t="s">
        <v>11</v>
      </c>
      <c r="B11" s="130"/>
      <c r="C11" s="130" t="s">
        <v>96</v>
      </c>
      <c r="D11" s="130"/>
      <c r="E11" s="130" t="s">
        <v>603</v>
      </c>
    </row>
    <row r="12" spans="1:5" s="124" customFormat="1" ht="45">
      <c r="A12" s="143" t="s">
        <v>12</v>
      </c>
      <c r="B12" s="30" t="s">
        <v>5</v>
      </c>
      <c r="C12" s="30" t="s">
        <v>10</v>
      </c>
      <c r="D12" s="30" t="s">
        <v>10</v>
      </c>
      <c r="E12" s="30" t="s">
        <v>6</v>
      </c>
    </row>
    <row r="13" spans="1:5" s="124" customFormat="1" ht="45">
      <c r="A13" s="144" t="s">
        <v>13</v>
      </c>
      <c r="B13" s="30"/>
      <c r="C13" s="30"/>
      <c r="D13" s="30"/>
      <c r="E13" s="30" t="s">
        <v>604</v>
      </c>
    </row>
    <row r="14" spans="1:5" s="124" customFormat="1" ht="60">
      <c r="A14" s="143" t="s">
        <v>14</v>
      </c>
      <c r="B14" s="30" t="s">
        <v>6</v>
      </c>
      <c r="C14" s="30" t="s">
        <v>5</v>
      </c>
      <c r="D14" s="30" t="s">
        <v>5</v>
      </c>
      <c r="E14" s="30" t="s">
        <v>6</v>
      </c>
    </row>
    <row r="15" spans="1:5" s="124" customFormat="1" ht="45">
      <c r="A15" s="144" t="s">
        <v>15</v>
      </c>
      <c r="B15" s="30"/>
      <c r="C15" s="130"/>
      <c r="D15" s="130" t="s">
        <v>97</v>
      </c>
      <c r="E15" s="30" t="s">
        <v>3</v>
      </c>
    </row>
    <row r="16" spans="1:5" s="124" customFormat="1" ht="45">
      <c r="A16" s="143" t="s">
        <v>16</v>
      </c>
      <c r="B16" s="30" t="s">
        <v>6</v>
      </c>
      <c r="C16" s="30" t="s">
        <v>6</v>
      </c>
      <c r="D16" s="30" t="s">
        <v>6</v>
      </c>
      <c r="E16" s="30" t="s">
        <v>5</v>
      </c>
    </row>
    <row r="17" spans="1:5" s="124" customFormat="1" ht="150">
      <c r="A17" s="145" t="s">
        <v>776</v>
      </c>
      <c r="B17" s="30" t="s">
        <v>98</v>
      </c>
      <c r="C17" s="30"/>
      <c r="D17" s="30"/>
      <c r="E17" s="30" t="s">
        <v>605</v>
      </c>
    </row>
    <row r="18" spans="1:5" s="124" customFormat="1" ht="45">
      <c r="A18" s="145" t="s">
        <v>775</v>
      </c>
      <c r="B18" s="30"/>
      <c r="C18" s="30"/>
      <c r="D18" s="30" t="s">
        <v>99</v>
      </c>
      <c r="E18" s="30"/>
    </row>
    <row r="22" spans="1:5">
      <c r="A22" s="1"/>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sheetPr codeName="Sheet10"/>
  <dimension ref="A1:Q35"/>
  <sheetViews>
    <sheetView zoomScaleNormal="100" workbookViewId="0"/>
  </sheetViews>
  <sheetFormatPr defaultRowHeight="15"/>
  <cols>
    <col min="1" max="1" width="36.85546875" customWidth="1"/>
    <col min="3" max="3" width="10.85546875" customWidth="1"/>
    <col min="5" max="5" width="35.7109375" customWidth="1"/>
    <col min="10" max="10" width="37.140625" customWidth="1"/>
    <col min="15" max="15" width="36.42578125" customWidth="1"/>
  </cols>
  <sheetData>
    <row r="1" spans="1:17" ht="47.25" thickBot="1">
      <c r="A1" s="94" t="s">
        <v>27</v>
      </c>
    </row>
    <row r="3" spans="1:17" ht="15.75" thickBot="1"/>
    <row r="4" spans="1:17">
      <c r="A4" s="99" t="s">
        <v>76</v>
      </c>
      <c r="B4" s="100">
        <v>18</v>
      </c>
    </row>
    <row r="5" spans="1:17">
      <c r="A5" s="101" t="s">
        <v>77</v>
      </c>
      <c r="B5" s="102">
        <v>13</v>
      </c>
    </row>
    <row r="6" spans="1:17">
      <c r="A6" s="101" t="s">
        <v>78</v>
      </c>
      <c r="B6" s="102">
        <v>5</v>
      </c>
    </row>
    <row r="7" spans="1:17" ht="15.75" thickBot="1">
      <c r="A7" s="103" t="s">
        <v>79</v>
      </c>
      <c r="B7" s="104">
        <v>63</v>
      </c>
    </row>
    <row r="12" spans="1:17" ht="15.75" thickBot="1"/>
    <row r="13" spans="1:17" ht="81" customHeight="1" thickBot="1">
      <c r="A13" s="106" t="s">
        <v>75</v>
      </c>
      <c r="B13" s="97" t="s">
        <v>81</v>
      </c>
      <c r="E13" s="96" t="s">
        <v>80</v>
      </c>
      <c r="F13" s="98" t="s">
        <v>81</v>
      </c>
      <c r="G13" s="97" t="s">
        <v>82</v>
      </c>
      <c r="J13" s="96" t="s">
        <v>4</v>
      </c>
      <c r="K13" s="98" t="s">
        <v>81</v>
      </c>
      <c r="L13" s="97" t="s">
        <v>82</v>
      </c>
      <c r="O13" s="105" t="s">
        <v>780</v>
      </c>
      <c r="P13" s="98" t="s">
        <v>81</v>
      </c>
      <c r="Q13" s="97" t="s">
        <v>82</v>
      </c>
    </row>
    <row r="14" spans="1:17">
      <c r="A14" s="49" t="s">
        <v>109</v>
      </c>
      <c r="B14" s="35">
        <v>2</v>
      </c>
      <c r="E14" s="3" t="s">
        <v>3</v>
      </c>
      <c r="F14" s="3">
        <v>7</v>
      </c>
      <c r="G14" s="8">
        <v>0.5</v>
      </c>
      <c r="J14" s="4" t="s">
        <v>6</v>
      </c>
      <c r="K14" s="3">
        <v>11</v>
      </c>
      <c r="L14" s="8">
        <v>0.84615384615384615</v>
      </c>
      <c r="O14" s="11" t="s">
        <v>6</v>
      </c>
      <c r="P14" s="3">
        <v>5</v>
      </c>
      <c r="Q14" s="8">
        <v>0.38461538461538464</v>
      </c>
    </row>
    <row r="15" spans="1:17">
      <c r="A15" s="41" t="s">
        <v>113</v>
      </c>
      <c r="B15" s="37">
        <v>1</v>
      </c>
      <c r="E15" s="3" t="s">
        <v>2</v>
      </c>
      <c r="F15" s="3">
        <v>7</v>
      </c>
      <c r="G15" s="8">
        <v>0.5</v>
      </c>
      <c r="J15" s="4" t="s">
        <v>5</v>
      </c>
      <c r="K15" s="3">
        <v>1</v>
      </c>
      <c r="L15" s="8">
        <v>7.6923076923076927E-2</v>
      </c>
      <c r="O15" s="4" t="s">
        <v>5</v>
      </c>
      <c r="P15" s="3">
        <v>6</v>
      </c>
      <c r="Q15" s="8">
        <v>0.46153846153846156</v>
      </c>
    </row>
    <row r="16" spans="1:17">
      <c r="A16" s="41" t="s">
        <v>619</v>
      </c>
      <c r="B16" s="37">
        <v>1</v>
      </c>
      <c r="E16" s="10" t="s">
        <v>83</v>
      </c>
      <c r="F16" s="12">
        <v>14</v>
      </c>
      <c r="G16" s="14">
        <v>1</v>
      </c>
      <c r="J16" s="4" t="s">
        <v>88</v>
      </c>
      <c r="K16" s="3">
        <v>0</v>
      </c>
      <c r="L16" s="8">
        <v>0</v>
      </c>
      <c r="O16" s="4" t="s">
        <v>88</v>
      </c>
      <c r="P16" s="3">
        <v>1</v>
      </c>
      <c r="Q16" s="8">
        <v>7.6923076923076927E-2</v>
      </c>
    </row>
    <row r="17" spans="1:17">
      <c r="A17" s="41" t="s">
        <v>319</v>
      </c>
      <c r="B17" s="37">
        <v>2</v>
      </c>
      <c r="J17" s="4" t="s">
        <v>89</v>
      </c>
      <c r="K17" s="3">
        <v>1</v>
      </c>
      <c r="L17" s="8">
        <v>7.6923076923076927E-2</v>
      </c>
      <c r="O17" s="4" t="s">
        <v>89</v>
      </c>
      <c r="P17" s="3">
        <v>1</v>
      </c>
      <c r="Q17" s="8">
        <v>7.6923076923076927E-2</v>
      </c>
    </row>
    <row r="18" spans="1:17">
      <c r="A18" s="41" t="s">
        <v>110</v>
      </c>
      <c r="B18" s="37">
        <v>1</v>
      </c>
      <c r="J18" s="10" t="s">
        <v>21</v>
      </c>
      <c r="K18" s="3">
        <v>13</v>
      </c>
      <c r="L18" s="8">
        <v>1</v>
      </c>
      <c r="O18" s="10" t="s">
        <v>21</v>
      </c>
      <c r="P18" s="12">
        <v>13</v>
      </c>
      <c r="Q18" s="13">
        <v>1</v>
      </c>
    </row>
    <row r="19" spans="1:17" ht="15.75" thickBot="1">
      <c r="A19" s="41" t="s">
        <v>107</v>
      </c>
      <c r="B19" s="37">
        <v>1</v>
      </c>
    </row>
    <row r="20" spans="1:17" ht="126.75" thickBot="1">
      <c r="A20" s="41" t="s">
        <v>103</v>
      </c>
      <c r="B20" s="37">
        <v>1</v>
      </c>
      <c r="E20" s="96" t="s">
        <v>84</v>
      </c>
      <c r="F20" s="98" t="s">
        <v>81</v>
      </c>
      <c r="G20" s="97" t="s">
        <v>82</v>
      </c>
      <c r="J20" s="105" t="s">
        <v>8</v>
      </c>
      <c r="K20" s="98" t="s">
        <v>81</v>
      </c>
      <c r="L20" s="97" t="s">
        <v>82</v>
      </c>
      <c r="O20" s="105" t="s">
        <v>781</v>
      </c>
      <c r="P20" s="98" t="s">
        <v>81</v>
      </c>
      <c r="Q20" s="97" t="s">
        <v>82</v>
      </c>
    </row>
    <row r="21" spans="1:17">
      <c r="A21" s="41" t="s">
        <v>309</v>
      </c>
      <c r="B21" s="37">
        <v>2</v>
      </c>
      <c r="E21" s="3" t="s">
        <v>3</v>
      </c>
      <c r="F21" s="3">
        <v>3</v>
      </c>
      <c r="G21" s="8">
        <v>0.21428571428571427</v>
      </c>
      <c r="J21" s="11" t="s">
        <v>6</v>
      </c>
      <c r="K21" s="3">
        <v>7</v>
      </c>
      <c r="L21" s="8">
        <v>0.53846153846153844</v>
      </c>
      <c r="O21" s="11" t="s">
        <v>6</v>
      </c>
      <c r="P21" s="3">
        <v>6</v>
      </c>
      <c r="Q21" s="8">
        <v>0.46153846153846156</v>
      </c>
    </row>
    <row r="22" spans="1:17">
      <c r="A22" s="38" t="s">
        <v>104</v>
      </c>
      <c r="B22" s="37">
        <v>1</v>
      </c>
      <c r="E22" s="3" t="s">
        <v>2</v>
      </c>
      <c r="F22" s="3">
        <v>11</v>
      </c>
      <c r="G22" s="8">
        <v>0.7857142857142857</v>
      </c>
      <c r="J22" s="4" t="s">
        <v>5</v>
      </c>
      <c r="K22" s="3">
        <v>5</v>
      </c>
      <c r="L22" s="8">
        <v>0.38461538461538464</v>
      </c>
      <c r="O22" s="4" t="s">
        <v>5</v>
      </c>
      <c r="P22" s="3">
        <v>4</v>
      </c>
      <c r="Q22" s="8">
        <v>0.30769230769230771</v>
      </c>
    </row>
    <row r="23" spans="1:17" ht="15.75" thickBot="1">
      <c r="A23" s="42" t="s">
        <v>108</v>
      </c>
      <c r="B23" s="40">
        <v>2</v>
      </c>
      <c r="E23" s="10" t="s">
        <v>83</v>
      </c>
      <c r="F23" s="12">
        <v>14</v>
      </c>
      <c r="G23" s="14">
        <v>1</v>
      </c>
      <c r="J23" s="4" t="s">
        <v>88</v>
      </c>
      <c r="K23" s="3">
        <v>0</v>
      </c>
      <c r="L23" s="8">
        <v>0</v>
      </c>
      <c r="O23" s="4" t="s">
        <v>88</v>
      </c>
      <c r="P23" s="3">
        <v>2</v>
      </c>
      <c r="Q23" s="8">
        <v>0.15384615384615385</v>
      </c>
    </row>
    <row r="24" spans="1:17" ht="15.75" thickBot="1">
      <c r="A24" s="47" t="s">
        <v>21</v>
      </c>
      <c r="B24" s="48">
        <v>14</v>
      </c>
      <c r="J24" s="4" t="s">
        <v>89</v>
      </c>
      <c r="K24" s="3">
        <v>1</v>
      </c>
      <c r="L24" s="8">
        <v>7.6923076923076927E-2</v>
      </c>
      <c r="O24" s="4" t="s">
        <v>89</v>
      </c>
      <c r="P24" s="3">
        <v>1</v>
      </c>
      <c r="Q24" s="8">
        <v>7.6923076923076927E-2</v>
      </c>
    </row>
    <row r="25" spans="1:17" ht="15.75" thickBot="1">
      <c r="J25" s="10" t="s">
        <v>21</v>
      </c>
      <c r="K25" s="12">
        <v>13</v>
      </c>
      <c r="L25" s="13">
        <v>1</v>
      </c>
      <c r="O25" s="10" t="s">
        <v>21</v>
      </c>
      <c r="P25" s="12">
        <v>13</v>
      </c>
      <c r="Q25" s="13">
        <v>1</v>
      </c>
    </row>
    <row r="26" spans="1:17" ht="21.75" thickBot="1">
      <c r="A26" s="45"/>
      <c r="B26" s="20"/>
      <c r="E26" s="96" t="s">
        <v>87</v>
      </c>
      <c r="F26" s="98" t="s">
        <v>81</v>
      </c>
      <c r="G26" s="97" t="s">
        <v>82</v>
      </c>
    </row>
    <row r="27" spans="1:17" ht="21.75" thickBot="1">
      <c r="A27" s="96" t="s">
        <v>777</v>
      </c>
      <c r="B27" s="98" t="s">
        <v>81</v>
      </c>
      <c r="C27" s="107" t="s">
        <v>82</v>
      </c>
      <c r="E27" s="3" t="s">
        <v>22</v>
      </c>
      <c r="F27" s="3">
        <v>1</v>
      </c>
      <c r="G27" s="8">
        <v>0.5</v>
      </c>
    </row>
    <row r="28" spans="1:17" ht="147.75" thickBot="1">
      <c r="A28" s="3" t="s">
        <v>1</v>
      </c>
      <c r="B28" s="3">
        <v>2</v>
      </c>
      <c r="C28" s="8">
        <v>0.14285714285714285</v>
      </c>
      <c r="E28" s="3" t="s">
        <v>74</v>
      </c>
      <c r="F28" s="3">
        <v>0</v>
      </c>
      <c r="G28" s="8">
        <v>0</v>
      </c>
      <c r="J28" s="105" t="s">
        <v>779</v>
      </c>
      <c r="K28" s="98" t="s">
        <v>81</v>
      </c>
      <c r="L28" s="97" t="s">
        <v>82</v>
      </c>
      <c r="O28" s="105" t="s">
        <v>782</v>
      </c>
      <c r="P28" s="98" t="s">
        <v>81</v>
      </c>
      <c r="Q28" s="97" t="s">
        <v>82</v>
      </c>
    </row>
    <row r="29" spans="1:17">
      <c r="A29" s="3" t="s">
        <v>18</v>
      </c>
      <c r="B29" s="3">
        <v>2</v>
      </c>
      <c r="C29" s="8">
        <v>0.14285714285714285</v>
      </c>
      <c r="E29" s="3" t="s">
        <v>85</v>
      </c>
      <c r="F29" s="3">
        <v>0</v>
      </c>
      <c r="G29" s="8">
        <v>0</v>
      </c>
      <c r="J29" s="11" t="s">
        <v>6</v>
      </c>
      <c r="K29" s="3">
        <v>7</v>
      </c>
      <c r="L29" s="8">
        <v>0.53846153846153844</v>
      </c>
      <c r="O29" s="11" t="s">
        <v>6</v>
      </c>
      <c r="P29" s="3">
        <v>7</v>
      </c>
      <c r="Q29" s="8">
        <v>0.53846153846153844</v>
      </c>
    </row>
    <row r="30" spans="1:17">
      <c r="A30" s="3" t="s">
        <v>37</v>
      </c>
      <c r="B30" s="3">
        <v>1</v>
      </c>
      <c r="C30" s="8">
        <v>7.1428571428571425E-2</v>
      </c>
      <c r="E30" s="3" t="s">
        <v>86</v>
      </c>
      <c r="F30" s="3">
        <v>1</v>
      </c>
      <c r="G30" s="8">
        <v>0.5</v>
      </c>
      <c r="J30" s="4" t="s">
        <v>5</v>
      </c>
      <c r="K30" s="3">
        <v>5</v>
      </c>
      <c r="L30" s="8">
        <v>0.38461538461538464</v>
      </c>
      <c r="O30" s="4" t="s">
        <v>5</v>
      </c>
      <c r="P30" s="3">
        <v>4</v>
      </c>
      <c r="Q30" s="8">
        <v>0.30769230769230771</v>
      </c>
    </row>
    <row r="31" spans="1:17">
      <c r="A31" s="3" t="s">
        <v>778</v>
      </c>
      <c r="B31" s="3">
        <v>0</v>
      </c>
      <c r="C31" s="8">
        <v>0</v>
      </c>
      <c r="E31" s="3" t="s">
        <v>23</v>
      </c>
      <c r="F31" s="3">
        <v>0</v>
      </c>
      <c r="G31" s="8">
        <v>0</v>
      </c>
      <c r="J31" s="4" t="s">
        <v>88</v>
      </c>
      <c r="K31" s="3">
        <v>0</v>
      </c>
      <c r="L31" s="8">
        <v>0</v>
      </c>
      <c r="O31" s="4" t="s">
        <v>88</v>
      </c>
      <c r="P31" s="3">
        <v>1</v>
      </c>
      <c r="Q31" s="8">
        <v>7.6923076923076927E-2</v>
      </c>
    </row>
    <row r="32" spans="1:17">
      <c r="A32" s="3" t="s">
        <v>17</v>
      </c>
      <c r="B32" s="3">
        <v>4</v>
      </c>
      <c r="C32" s="8">
        <v>0.2857142857142857</v>
      </c>
      <c r="E32" s="3" t="s">
        <v>24</v>
      </c>
      <c r="F32" s="3">
        <v>0</v>
      </c>
      <c r="G32" s="8">
        <v>0</v>
      </c>
      <c r="J32" s="4" t="s">
        <v>89</v>
      </c>
      <c r="K32" s="3">
        <v>1</v>
      </c>
      <c r="L32" s="8">
        <v>7.6923076923076927E-2</v>
      </c>
      <c r="O32" s="4" t="s">
        <v>89</v>
      </c>
      <c r="P32" s="3">
        <v>1</v>
      </c>
      <c r="Q32" s="8">
        <v>7.6923076923076927E-2</v>
      </c>
    </row>
    <row r="33" spans="1:17">
      <c r="A33" s="3" t="s">
        <v>122</v>
      </c>
      <c r="B33" s="3">
        <v>3</v>
      </c>
      <c r="C33" s="8">
        <v>0.21428571428571427</v>
      </c>
      <c r="E33" s="3" t="s">
        <v>19</v>
      </c>
      <c r="F33" s="3">
        <v>0</v>
      </c>
      <c r="G33" s="8">
        <v>0</v>
      </c>
      <c r="J33" s="10" t="s">
        <v>21</v>
      </c>
      <c r="K33" s="12">
        <v>13</v>
      </c>
      <c r="L33" s="13">
        <v>1</v>
      </c>
      <c r="O33" s="10" t="s">
        <v>21</v>
      </c>
      <c r="P33" s="12">
        <v>13</v>
      </c>
      <c r="Q33" s="13">
        <v>1</v>
      </c>
    </row>
    <row r="34" spans="1:17" ht="15.75" thickBot="1">
      <c r="A34" s="58" t="s">
        <v>19</v>
      </c>
      <c r="B34" s="58">
        <v>2</v>
      </c>
      <c r="C34" s="8">
        <v>0.14285714285714285</v>
      </c>
      <c r="E34" s="10" t="s">
        <v>83</v>
      </c>
      <c r="F34" s="12">
        <v>2</v>
      </c>
      <c r="G34" s="14">
        <v>1</v>
      </c>
    </row>
    <row r="35" spans="1:17" ht="15.75" thickBot="1">
      <c r="A35" s="62" t="s">
        <v>21</v>
      </c>
      <c r="B35" s="63">
        <v>14</v>
      </c>
      <c r="C35" s="65">
        <v>1</v>
      </c>
    </row>
  </sheetData>
  <conditionalFormatting sqref="A14:A24 C16:C17 C23 C26 C14 C11">
    <cfRule type="duplicateValues" dxfId="8" priority="1"/>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sheetPr codeName="Sheet15"/>
  <dimension ref="A1:J22"/>
  <sheetViews>
    <sheetView topLeftCell="A7" zoomScaleNormal="100" workbookViewId="0"/>
  </sheetViews>
  <sheetFormatPr defaultRowHeight="15"/>
  <cols>
    <col min="1" max="1" width="41.140625" style="15" customWidth="1"/>
    <col min="2" max="2" width="50" style="15" customWidth="1"/>
    <col min="3" max="3" width="25.140625" style="15" bestFit="1" customWidth="1"/>
    <col min="4" max="4" width="25" style="15" bestFit="1" customWidth="1"/>
    <col min="5" max="5" width="31.5703125" style="15" customWidth="1"/>
    <col min="6" max="6" width="36.140625" style="15" customWidth="1"/>
    <col min="7" max="7" width="38.140625" style="15" customWidth="1"/>
    <col min="8" max="8" width="40.85546875" style="15" bestFit="1" customWidth="1"/>
    <col min="9" max="9" width="45.28515625" style="15" customWidth="1"/>
    <col min="10" max="10" width="39.7109375" style="15" customWidth="1"/>
    <col min="11" max="11" width="27" style="15" customWidth="1"/>
    <col min="12" max="12" width="255.7109375" style="15" bestFit="1" customWidth="1"/>
    <col min="13" max="13" width="79" style="15" bestFit="1" customWidth="1"/>
    <col min="14" max="14" width="255.7109375" style="15" bestFit="1" customWidth="1"/>
    <col min="15" max="15" width="98.85546875" style="15" bestFit="1" customWidth="1"/>
    <col min="16" max="16" width="144.28515625" style="15" bestFit="1" customWidth="1"/>
    <col min="17" max="17" width="129.140625" style="15" bestFit="1" customWidth="1"/>
    <col min="18" max="18" width="220" style="15" bestFit="1" customWidth="1"/>
    <col min="19" max="19" width="111.28515625" style="15" bestFit="1" customWidth="1"/>
    <col min="20" max="20" width="163.7109375" style="15" bestFit="1" customWidth="1"/>
    <col min="21" max="21" width="249.28515625" style="15" bestFit="1" customWidth="1"/>
    <col min="22" max="22" width="229.7109375" style="15" bestFit="1" customWidth="1"/>
    <col min="23" max="23" width="235.7109375" style="15" bestFit="1" customWidth="1"/>
    <col min="24" max="24" width="230" style="15" bestFit="1" customWidth="1"/>
    <col min="25" max="16384" width="9.140625" style="15"/>
  </cols>
  <sheetData>
    <row r="1" spans="1:10" s="19" customFormat="1" ht="47.25" thickBot="1">
      <c r="A1" s="94" t="s">
        <v>27</v>
      </c>
    </row>
    <row r="2" spans="1:10" s="19" customFormat="1">
      <c r="A2" s="169" t="s">
        <v>800</v>
      </c>
    </row>
    <row r="3" spans="1:10" s="19" customFormat="1">
      <c r="B3" s="169"/>
    </row>
    <row r="4" spans="1:10" s="19" customFormat="1" ht="15.75" thickBot="1"/>
    <row r="5" spans="1:10" s="146" customFormat="1" ht="15.75" thickBot="1">
      <c r="A5" s="148" t="s">
        <v>796</v>
      </c>
      <c r="B5" s="149"/>
      <c r="C5" s="149"/>
      <c r="D5" s="149"/>
      <c r="E5" s="149"/>
      <c r="F5" s="149"/>
      <c r="G5" s="149"/>
      <c r="H5" s="149"/>
      <c r="I5" s="149"/>
      <c r="J5" s="150"/>
    </row>
    <row r="6" spans="1:10" s="146" customFormat="1" ht="45">
      <c r="A6" s="125" t="s">
        <v>4</v>
      </c>
      <c r="B6" s="126" t="s">
        <v>6</v>
      </c>
      <c r="C6" s="126" t="s">
        <v>6</v>
      </c>
      <c r="D6" s="126" t="s">
        <v>6</v>
      </c>
      <c r="E6" s="126" t="s">
        <v>6</v>
      </c>
      <c r="F6" s="126" t="s">
        <v>6</v>
      </c>
      <c r="G6" s="126" t="s">
        <v>89</v>
      </c>
      <c r="H6" s="126" t="s">
        <v>6</v>
      </c>
      <c r="I6" s="126" t="s">
        <v>6</v>
      </c>
      <c r="J6" s="126" t="s">
        <v>5</v>
      </c>
    </row>
    <row r="7" spans="1:10" s="146" customFormat="1" ht="105">
      <c r="A7" s="151" t="s">
        <v>7</v>
      </c>
      <c r="B7" s="126" t="s">
        <v>606</v>
      </c>
      <c r="C7" s="126"/>
      <c r="D7" s="126" t="s">
        <v>295</v>
      </c>
      <c r="E7" s="126" t="s">
        <v>296</v>
      </c>
      <c r="F7" s="126" t="s">
        <v>620</v>
      </c>
      <c r="G7" s="126" t="s">
        <v>621</v>
      </c>
      <c r="H7" s="126" t="s">
        <v>624</v>
      </c>
      <c r="I7" s="126" t="s">
        <v>625</v>
      </c>
      <c r="J7" s="126" t="s">
        <v>631</v>
      </c>
    </row>
    <row r="8" spans="1:10" s="146" customFormat="1" ht="45">
      <c r="A8" s="125" t="s">
        <v>8</v>
      </c>
      <c r="B8" s="126" t="s">
        <v>6</v>
      </c>
      <c r="C8" s="126" t="s">
        <v>5</v>
      </c>
      <c r="D8" s="126" t="s">
        <v>6</v>
      </c>
      <c r="E8" s="126" t="s">
        <v>6</v>
      </c>
      <c r="F8" s="126" t="s">
        <v>5</v>
      </c>
      <c r="G8" s="126" t="s">
        <v>89</v>
      </c>
      <c r="H8" s="126" t="s">
        <v>5</v>
      </c>
      <c r="I8" s="126" t="s">
        <v>6</v>
      </c>
      <c r="J8" s="126" t="s">
        <v>5</v>
      </c>
    </row>
    <row r="9" spans="1:10" s="146" customFormat="1" ht="120">
      <c r="A9" s="151" t="s">
        <v>9</v>
      </c>
      <c r="B9" s="126" t="s">
        <v>607</v>
      </c>
      <c r="C9" s="126"/>
      <c r="D9" s="126" t="s">
        <v>615</v>
      </c>
      <c r="E9" s="126" t="s">
        <v>297</v>
      </c>
      <c r="F9" s="126"/>
      <c r="G9" s="126" t="s">
        <v>621</v>
      </c>
      <c r="H9" s="126"/>
      <c r="I9" s="126" t="s">
        <v>626</v>
      </c>
      <c r="J9" s="126" t="s">
        <v>632</v>
      </c>
    </row>
    <row r="10" spans="1:10" s="146" customFormat="1" ht="45">
      <c r="A10" s="125" t="s">
        <v>600</v>
      </c>
      <c r="B10" s="126" t="s">
        <v>6</v>
      </c>
      <c r="C10" s="126" t="s">
        <v>5</v>
      </c>
      <c r="D10" s="126" t="s">
        <v>6</v>
      </c>
      <c r="E10" s="126" t="s">
        <v>6</v>
      </c>
      <c r="F10" s="126" t="s">
        <v>5</v>
      </c>
      <c r="G10" s="126" t="s">
        <v>89</v>
      </c>
      <c r="H10" s="126" t="s">
        <v>5</v>
      </c>
      <c r="I10" s="126" t="s">
        <v>6</v>
      </c>
      <c r="J10" s="126" t="s">
        <v>5</v>
      </c>
    </row>
    <row r="11" spans="1:10" s="146" customFormat="1" ht="90">
      <c r="A11" s="151" t="s">
        <v>11</v>
      </c>
      <c r="B11" s="126" t="s">
        <v>608</v>
      </c>
      <c r="C11" s="126" t="s">
        <v>612</v>
      </c>
      <c r="D11" s="126" t="s">
        <v>298</v>
      </c>
      <c r="E11" s="126"/>
      <c r="F11" s="126"/>
      <c r="G11" s="126" t="s">
        <v>622</v>
      </c>
      <c r="H11" s="126"/>
      <c r="I11" s="126" t="s">
        <v>627</v>
      </c>
      <c r="J11" s="126" t="s">
        <v>633</v>
      </c>
    </row>
    <row r="12" spans="1:10" s="146" customFormat="1" ht="45">
      <c r="A12" s="125" t="s">
        <v>12</v>
      </c>
      <c r="B12" s="126" t="s">
        <v>6</v>
      </c>
      <c r="C12" s="126" t="s">
        <v>5</v>
      </c>
      <c r="D12" s="126" t="s">
        <v>6</v>
      </c>
      <c r="E12" s="126" t="s">
        <v>5</v>
      </c>
      <c r="F12" s="126" t="s">
        <v>5</v>
      </c>
      <c r="G12" s="126" t="s">
        <v>89</v>
      </c>
      <c r="H12" s="126" t="s">
        <v>5</v>
      </c>
      <c r="I12" s="126" t="s">
        <v>5</v>
      </c>
      <c r="J12" s="126" t="s">
        <v>5</v>
      </c>
    </row>
    <row r="13" spans="1:10" s="146" customFormat="1" ht="75">
      <c r="A13" s="151" t="s">
        <v>13</v>
      </c>
      <c r="B13" s="126" t="s">
        <v>609</v>
      </c>
      <c r="C13" s="126"/>
      <c r="D13" s="126" t="s">
        <v>616</v>
      </c>
      <c r="E13" s="126"/>
      <c r="F13" s="126"/>
      <c r="G13" s="126" t="s">
        <v>2</v>
      </c>
      <c r="H13" s="126"/>
      <c r="I13" s="126" t="s">
        <v>628</v>
      </c>
      <c r="J13" s="126" t="s">
        <v>634</v>
      </c>
    </row>
    <row r="14" spans="1:10" s="146" customFormat="1" ht="60">
      <c r="A14" s="125" t="s">
        <v>14</v>
      </c>
      <c r="B14" s="126" t="s">
        <v>5</v>
      </c>
      <c r="C14" s="126" t="s">
        <v>6</v>
      </c>
      <c r="D14" s="126" t="s">
        <v>6</v>
      </c>
      <c r="E14" s="126" t="s">
        <v>6</v>
      </c>
      <c r="F14" s="126" t="s">
        <v>5</v>
      </c>
      <c r="G14" s="126" t="s">
        <v>89</v>
      </c>
      <c r="H14" s="126" t="s">
        <v>5</v>
      </c>
      <c r="I14" s="126" t="s">
        <v>6</v>
      </c>
      <c r="J14" s="126" t="s">
        <v>5</v>
      </c>
    </row>
    <row r="15" spans="1:10" s="146" customFormat="1" ht="165">
      <c r="A15" s="151" t="s">
        <v>15</v>
      </c>
      <c r="B15" s="126" t="s">
        <v>610</v>
      </c>
      <c r="C15" s="126" t="s">
        <v>613</v>
      </c>
      <c r="D15" s="126" t="s">
        <v>617</v>
      </c>
      <c r="E15" s="126" t="s">
        <v>299</v>
      </c>
      <c r="F15" s="126"/>
      <c r="G15" s="126" t="s">
        <v>2</v>
      </c>
      <c r="H15" s="126"/>
      <c r="I15" s="126" t="s">
        <v>788</v>
      </c>
      <c r="J15" s="126" t="s">
        <v>635</v>
      </c>
    </row>
    <row r="16" spans="1:10" s="146" customFormat="1" ht="45">
      <c r="A16" s="125" t="s">
        <v>16</v>
      </c>
      <c r="B16" s="126" t="s">
        <v>6</v>
      </c>
      <c r="C16" s="126" t="s">
        <v>5</v>
      </c>
      <c r="D16" s="126" t="s">
        <v>6</v>
      </c>
      <c r="E16" s="126" t="s">
        <v>6</v>
      </c>
      <c r="F16" s="126" t="s">
        <v>5</v>
      </c>
      <c r="G16" s="126" t="s">
        <v>89</v>
      </c>
      <c r="H16" s="126" t="s">
        <v>6</v>
      </c>
      <c r="I16" s="126" t="s">
        <v>6</v>
      </c>
      <c r="J16" s="126" t="s">
        <v>5</v>
      </c>
    </row>
    <row r="17" spans="1:10" s="146" customFormat="1" ht="75">
      <c r="A17" s="151" t="s">
        <v>776</v>
      </c>
      <c r="B17" s="126" t="s">
        <v>611</v>
      </c>
      <c r="C17" s="126" t="s">
        <v>614</v>
      </c>
      <c r="D17" s="126" t="s">
        <v>618</v>
      </c>
      <c r="E17" s="126" t="s">
        <v>300</v>
      </c>
      <c r="F17" s="126"/>
      <c r="G17" s="126" t="s">
        <v>2</v>
      </c>
      <c r="H17" s="126"/>
      <c r="I17" s="126" t="s">
        <v>629</v>
      </c>
      <c r="J17" s="126" t="s">
        <v>636</v>
      </c>
    </row>
    <row r="18" spans="1:10" s="147" customFormat="1" ht="105">
      <c r="A18" s="151" t="s">
        <v>775</v>
      </c>
      <c r="B18" s="126" t="s">
        <v>301</v>
      </c>
      <c r="C18" s="126"/>
      <c r="D18" s="126" t="s">
        <v>302</v>
      </c>
      <c r="E18" s="126" t="s">
        <v>303</v>
      </c>
      <c r="F18" s="126"/>
      <c r="G18" s="126" t="s">
        <v>623</v>
      </c>
      <c r="H18" s="126"/>
      <c r="I18" s="126" t="s">
        <v>630</v>
      </c>
      <c r="J18" s="126" t="s">
        <v>637</v>
      </c>
    </row>
    <row r="22" spans="1:10">
      <c r="A22" s="17"/>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sheetPr codeName="Sheet4"/>
  <dimension ref="A1:Q42"/>
  <sheetViews>
    <sheetView zoomScaleNormal="100" workbookViewId="0"/>
  </sheetViews>
  <sheetFormatPr defaultRowHeight="15"/>
  <cols>
    <col min="1" max="1" width="44.7109375" customWidth="1"/>
    <col min="3" max="3" width="10.85546875" customWidth="1"/>
    <col min="5" max="5" width="35.7109375" customWidth="1"/>
    <col min="10" max="10" width="37.140625" customWidth="1"/>
    <col min="15" max="15" width="36.42578125" customWidth="1"/>
  </cols>
  <sheetData>
    <row r="1" spans="1:17" ht="70.5" thickBot="1">
      <c r="A1" s="121" t="s">
        <v>28</v>
      </c>
    </row>
    <row r="2" spans="1:17">
      <c r="A2" s="132"/>
    </row>
    <row r="3" spans="1:17" ht="15.75" thickBot="1"/>
    <row r="4" spans="1:17">
      <c r="A4" s="99" t="s">
        <v>76</v>
      </c>
      <c r="B4" s="100">
        <v>42</v>
      </c>
    </row>
    <row r="5" spans="1:17">
      <c r="A5" s="101" t="s">
        <v>77</v>
      </c>
      <c r="B5" s="102">
        <v>21</v>
      </c>
    </row>
    <row r="6" spans="1:17">
      <c r="A6" s="101" t="s">
        <v>78</v>
      </c>
      <c r="B6" s="102">
        <v>21</v>
      </c>
    </row>
    <row r="7" spans="1:17" ht="15.75" thickBot="1">
      <c r="A7" s="103" t="s">
        <v>79</v>
      </c>
      <c r="B7" s="104">
        <v>121</v>
      </c>
    </row>
    <row r="12" spans="1:17" ht="15.75" thickBot="1"/>
    <row r="13" spans="1:17" ht="81" customHeight="1" thickBot="1">
      <c r="A13" s="108" t="s">
        <v>75</v>
      </c>
      <c r="B13" s="109" t="s">
        <v>81</v>
      </c>
      <c r="E13" s="96" t="s">
        <v>80</v>
      </c>
      <c r="F13" s="98" t="s">
        <v>81</v>
      </c>
      <c r="G13" s="97" t="s">
        <v>82</v>
      </c>
      <c r="J13" s="96" t="s">
        <v>4</v>
      </c>
      <c r="K13" s="98" t="s">
        <v>81</v>
      </c>
      <c r="L13" s="97" t="s">
        <v>82</v>
      </c>
      <c r="O13" s="105" t="s">
        <v>780</v>
      </c>
      <c r="P13" s="98" t="s">
        <v>81</v>
      </c>
      <c r="Q13" s="97" t="s">
        <v>82</v>
      </c>
    </row>
    <row r="14" spans="1:17">
      <c r="A14" s="49" t="s">
        <v>32</v>
      </c>
      <c r="B14" s="35">
        <v>2</v>
      </c>
      <c r="E14" s="3" t="s">
        <v>3</v>
      </c>
      <c r="F14" s="3">
        <v>21</v>
      </c>
      <c r="G14" s="8">
        <v>0.75</v>
      </c>
      <c r="J14" s="4" t="s">
        <v>6</v>
      </c>
      <c r="K14" s="3">
        <v>11</v>
      </c>
      <c r="L14" s="8">
        <v>0.5</v>
      </c>
      <c r="O14" s="11" t="s">
        <v>6</v>
      </c>
      <c r="P14" s="3">
        <v>5</v>
      </c>
      <c r="Q14" s="8">
        <v>0.22727272727272727</v>
      </c>
    </row>
    <row r="15" spans="1:17">
      <c r="A15" s="41" t="s">
        <v>656</v>
      </c>
      <c r="B15" s="37">
        <v>1</v>
      </c>
      <c r="E15" s="3" t="s">
        <v>2</v>
      </c>
      <c r="F15" s="3">
        <v>7</v>
      </c>
      <c r="G15" s="8">
        <v>0.25</v>
      </c>
      <c r="J15" s="4" t="s">
        <v>5</v>
      </c>
      <c r="K15" s="3">
        <v>11</v>
      </c>
      <c r="L15" s="8">
        <v>0.5</v>
      </c>
      <c r="O15" s="4" t="s">
        <v>5</v>
      </c>
      <c r="P15" s="3">
        <v>15</v>
      </c>
      <c r="Q15" s="8">
        <v>0.68181818181818177</v>
      </c>
    </row>
    <row r="16" spans="1:17">
      <c r="A16" s="41" t="s">
        <v>35</v>
      </c>
      <c r="B16" s="37">
        <v>2</v>
      </c>
      <c r="E16" s="10" t="s">
        <v>83</v>
      </c>
      <c r="F16" s="12">
        <v>28</v>
      </c>
      <c r="G16" s="14">
        <v>1</v>
      </c>
      <c r="J16" s="4" t="s">
        <v>88</v>
      </c>
      <c r="K16" s="3">
        <v>0</v>
      </c>
      <c r="L16" s="8">
        <v>0</v>
      </c>
      <c r="O16" s="4" t="s">
        <v>88</v>
      </c>
      <c r="P16" s="3">
        <v>1</v>
      </c>
      <c r="Q16" s="8">
        <v>4.5454545454545456E-2</v>
      </c>
    </row>
    <row r="17" spans="1:17">
      <c r="A17" s="41" t="s">
        <v>53</v>
      </c>
      <c r="B17" s="37">
        <v>7</v>
      </c>
      <c r="J17" s="4" t="s">
        <v>89</v>
      </c>
      <c r="K17" s="3">
        <v>0</v>
      </c>
      <c r="L17" s="8">
        <v>0</v>
      </c>
      <c r="O17" s="4" t="s">
        <v>89</v>
      </c>
      <c r="P17" s="3">
        <v>0</v>
      </c>
      <c r="Q17" s="8">
        <v>0</v>
      </c>
    </row>
    <row r="18" spans="1:17">
      <c r="A18" s="41" t="s">
        <v>638</v>
      </c>
      <c r="B18" s="37">
        <v>1</v>
      </c>
      <c r="J18" s="10" t="s">
        <v>21</v>
      </c>
      <c r="K18" s="3">
        <v>22</v>
      </c>
      <c r="L18" s="8">
        <v>1</v>
      </c>
      <c r="O18" s="10" t="s">
        <v>21</v>
      </c>
      <c r="P18" s="12">
        <v>21</v>
      </c>
      <c r="Q18" s="13">
        <v>0.95454545454545447</v>
      </c>
    </row>
    <row r="19" spans="1:17" ht="15.75" thickBot="1">
      <c r="A19" s="41" t="s">
        <v>61</v>
      </c>
      <c r="B19" s="37">
        <v>1</v>
      </c>
    </row>
    <row r="20" spans="1:17" ht="126.75" thickBot="1">
      <c r="A20" s="41" t="s">
        <v>306</v>
      </c>
      <c r="B20" s="37">
        <v>1</v>
      </c>
      <c r="E20" s="96" t="s">
        <v>84</v>
      </c>
      <c r="F20" s="98" t="s">
        <v>81</v>
      </c>
      <c r="G20" s="97" t="s">
        <v>82</v>
      </c>
      <c r="J20" s="105" t="s">
        <v>8</v>
      </c>
      <c r="K20" s="98" t="s">
        <v>81</v>
      </c>
      <c r="L20" s="97" t="s">
        <v>82</v>
      </c>
      <c r="O20" s="105" t="s">
        <v>781</v>
      </c>
      <c r="P20" s="98" t="s">
        <v>81</v>
      </c>
      <c r="Q20" s="97" t="s">
        <v>82</v>
      </c>
    </row>
    <row r="21" spans="1:17">
      <c r="A21" s="41" t="s">
        <v>59</v>
      </c>
      <c r="B21" s="37">
        <v>3</v>
      </c>
      <c r="E21" s="3" t="s">
        <v>3</v>
      </c>
      <c r="F21" s="3">
        <v>14</v>
      </c>
      <c r="G21" s="8">
        <v>0.5</v>
      </c>
      <c r="J21" s="11" t="s">
        <v>6</v>
      </c>
      <c r="K21" s="3">
        <v>7</v>
      </c>
      <c r="L21" s="8">
        <v>0.31818181818181818</v>
      </c>
      <c r="O21" s="11" t="s">
        <v>6</v>
      </c>
      <c r="P21" s="3">
        <v>8</v>
      </c>
      <c r="Q21" s="8">
        <v>0.38095238095238093</v>
      </c>
    </row>
    <row r="22" spans="1:17">
      <c r="A22" s="38" t="s">
        <v>71</v>
      </c>
      <c r="B22" s="37">
        <v>1</v>
      </c>
      <c r="E22" s="3" t="s">
        <v>2</v>
      </c>
      <c r="F22" s="3">
        <v>14</v>
      </c>
      <c r="G22" s="8">
        <v>0.5</v>
      </c>
      <c r="J22" s="4" t="s">
        <v>5</v>
      </c>
      <c r="K22" s="3">
        <v>15</v>
      </c>
      <c r="L22" s="8">
        <v>0.68181818181818177</v>
      </c>
      <c r="O22" s="4" t="s">
        <v>5</v>
      </c>
      <c r="P22" s="3">
        <v>11</v>
      </c>
      <c r="Q22" s="8">
        <v>0.52380952380952384</v>
      </c>
    </row>
    <row r="23" spans="1:17">
      <c r="A23" s="41" t="s">
        <v>72</v>
      </c>
      <c r="B23" s="37">
        <v>1</v>
      </c>
      <c r="E23" s="10" t="s">
        <v>83</v>
      </c>
      <c r="F23" s="12">
        <v>28</v>
      </c>
      <c r="G23" s="14">
        <v>1</v>
      </c>
      <c r="J23" s="4" t="s">
        <v>88</v>
      </c>
      <c r="K23" s="3">
        <v>0</v>
      </c>
      <c r="L23" s="8">
        <v>0</v>
      </c>
      <c r="O23" s="4" t="s">
        <v>88</v>
      </c>
      <c r="P23" s="3">
        <v>2</v>
      </c>
      <c r="Q23" s="8">
        <v>9.5238095238095233E-2</v>
      </c>
    </row>
    <row r="24" spans="1:17">
      <c r="A24" s="38" t="s">
        <v>70</v>
      </c>
      <c r="B24" s="37">
        <v>1</v>
      </c>
      <c r="J24" s="4" t="s">
        <v>89</v>
      </c>
      <c r="K24" s="3">
        <v>0</v>
      </c>
      <c r="L24" s="8">
        <v>0</v>
      </c>
      <c r="O24" s="4" t="s">
        <v>89</v>
      </c>
      <c r="P24" s="3">
        <v>0</v>
      </c>
      <c r="Q24" s="8">
        <v>0</v>
      </c>
    </row>
    <row r="25" spans="1:17" ht="15.75" thickBot="1">
      <c r="A25" s="36" t="s">
        <v>102</v>
      </c>
      <c r="B25" s="37">
        <v>1</v>
      </c>
      <c r="J25" s="10" t="s">
        <v>21</v>
      </c>
      <c r="K25" s="12">
        <v>22</v>
      </c>
      <c r="L25" s="13">
        <v>1</v>
      </c>
      <c r="O25" s="10" t="s">
        <v>21</v>
      </c>
      <c r="P25" s="12">
        <v>21</v>
      </c>
      <c r="Q25" s="13">
        <v>1</v>
      </c>
    </row>
    <row r="26" spans="1:17" ht="21">
      <c r="A26" s="53" t="s">
        <v>73</v>
      </c>
      <c r="B26" s="54">
        <v>1</v>
      </c>
      <c r="E26" s="96" t="s">
        <v>87</v>
      </c>
      <c r="F26" s="98" t="s">
        <v>81</v>
      </c>
      <c r="G26" s="97" t="s">
        <v>82</v>
      </c>
    </row>
    <row r="27" spans="1:17" ht="15.75" thickBot="1">
      <c r="A27" s="36" t="s">
        <v>34</v>
      </c>
      <c r="B27" s="37">
        <v>1</v>
      </c>
      <c r="E27" s="3" t="s">
        <v>22</v>
      </c>
      <c r="F27" s="3">
        <v>1</v>
      </c>
      <c r="G27" s="8">
        <v>8.3333333333333329E-2</v>
      </c>
    </row>
    <row r="28" spans="1:17" ht="147.75" thickBot="1">
      <c r="A28" s="36" t="s">
        <v>38</v>
      </c>
      <c r="B28" s="37">
        <v>1</v>
      </c>
      <c r="E28" s="3" t="s">
        <v>74</v>
      </c>
      <c r="F28" s="3">
        <v>11</v>
      </c>
      <c r="G28" s="8">
        <v>0.91666666666666663</v>
      </c>
      <c r="J28" s="105" t="s">
        <v>779</v>
      </c>
      <c r="K28" s="98" t="s">
        <v>81</v>
      </c>
      <c r="L28" s="97" t="s">
        <v>82</v>
      </c>
      <c r="O28" s="105" t="s">
        <v>782</v>
      </c>
      <c r="P28" s="98" t="s">
        <v>81</v>
      </c>
      <c r="Q28" s="97" t="s">
        <v>82</v>
      </c>
    </row>
    <row r="29" spans="1:17">
      <c r="A29" s="36" t="s">
        <v>36</v>
      </c>
      <c r="B29" s="37">
        <v>2</v>
      </c>
      <c r="E29" s="3" t="s">
        <v>85</v>
      </c>
      <c r="F29" s="3">
        <v>0</v>
      </c>
      <c r="G29" s="8">
        <v>0</v>
      </c>
      <c r="J29" s="11" t="s">
        <v>6</v>
      </c>
      <c r="K29" s="3">
        <v>7</v>
      </c>
      <c r="L29" s="8">
        <v>0.33333333333333331</v>
      </c>
      <c r="O29" s="11" t="s">
        <v>6</v>
      </c>
      <c r="P29" s="3">
        <v>13</v>
      </c>
      <c r="Q29" s="8">
        <v>0.61904761904761907</v>
      </c>
    </row>
    <row r="30" spans="1:17" ht="15.75" thickBot="1">
      <c r="A30" s="55" t="s">
        <v>69</v>
      </c>
      <c r="B30" s="40">
        <v>1</v>
      </c>
      <c r="E30" s="3" t="s">
        <v>86</v>
      </c>
      <c r="F30" s="3">
        <v>0</v>
      </c>
      <c r="G30" s="8">
        <v>0</v>
      </c>
      <c r="J30" s="4" t="s">
        <v>5</v>
      </c>
      <c r="K30" s="3">
        <v>12</v>
      </c>
      <c r="L30" s="8">
        <v>0.5714285714285714</v>
      </c>
      <c r="O30" s="4" t="s">
        <v>5</v>
      </c>
      <c r="P30" s="3">
        <v>8</v>
      </c>
      <c r="Q30" s="8">
        <v>0.38095238095238093</v>
      </c>
    </row>
    <row r="31" spans="1:17" ht="15.75" thickBot="1">
      <c r="A31" s="56" t="s">
        <v>21</v>
      </c>
      <c r="B31" s="51">
        <v>28</v>
      </c>
      <c r="E31" s="3" t="s">
        <v>23</v>
      </c>
      <c r="F31" s="3">
        <v>0</v>
      </c>
      <c r="G31" s="8">
        <v>0</v>
      </c>
      <c r="J31" s="4" t="s">
        <v>88</v>
      </c>
      <c r="K31" s="3">
        <v>2</v>
      </c>
      <c r="L31" s="8">
        <v>9.5238095238095233E-2</v>
      </c>
      <c r="O31" s="4" t="s">
        <v>88</v>
      </c>
      <c r="P31" s="3">
        <v>0</v>
      </c>
      <c r="Q31" s="8">
        <v>0</v>
      </c>
    </row>
    <row r="32" spans="1:17">
      <c r="E32" s="3" t="s">
        <v>24</v>
      </c>
      <c r="F32" s="3">
        <v>0</v>
      </c>
      <c r="G32" s="8">
        <v>0</v>
      </c>
      <c r="J32" s="4" t="s">
        <v>89</v>
      </c>
      <c r="K32" s="3">
        <v>0</v>
      </c>
      <c r="L32" s="8">
        <v>0</v>
      </c>
      <c r="O32" s="4" t="s">
        <v>89</v>
      </c>
      <c r="P32" s="3">
        <v>0</v>
      </c>
      <c r="Q32" s="8">
        <v>0</v>
      </c>
    </row>
    <row r="33" spans="1:17" ht="15.75" thickBot="1">
      <c r="E33" s="3" t="s">
        <v>19</v>
      </c>
      <c r="F33" s="3">
        <v>0</v>
      </c>
      <c r="G33" s="8">
        <v>0</v>
      </c>
      <c r="J33" s="10" t="s">
        <v>21</v>
      </c>
      <c r="K33" s="12">
        <v>21</v>
      </c>
      <c r="L33" s="13">
        <v>0.99999999999999989</v>
      </c>
      <c r="O33" s="10" t="s">
        <v>21</v>
      </c>
      <c r="P33" s="12">
        <v>21</v>
      </c>
      <c r="Q33" s="13">
        <v>1</v>
      </c>
    </row>
    <row r="34" spans="1:17" ht="21">
      <c r="A34" s="96" t="s">
        <v>777</v>
      </c>
      <c r="B34" s="98" t="s">
        <v>81</v>
      </c>
      <c r="C34" s="107" t="s">
        <v>82</v>
      </c>
      <c r="E34" s="10" t="s">
        <v>83</v>
      </c>
      <c r="F34" s="12">
        <v>12</v>
      </c>
      <c r="G34" s="14">
        <v>1</v>
      </c>
    </row>
    <row r="35" spans="1:17">
      <c r="A35" s="3" t="s">
        <v>1</v>
      </c>
      <c r="B35" s="3">
        <v>8</v>
      </c>
      <c r="C35" s="8">
        <v>0.2857142857142857</v>
      </c>
    </row>
    <row r="36" spans="1:17">
      <c r="A36" s="3" t="s">
        <v>18</v>
      </c>
      <c r="B36" s="3">
        <v>3</v>
      </c>
      <c r="C36" s="8">
        <v>0.10714285714285714</v>
      </c>
    </row>
    <row r="37" spans="1:17">
      <c r="A37" s="3" t="s">
        <v>37</v>
      </c>
      <c r="B37" s="3">
        <v>6</v>
      </c>
      <c r="C37" s="8">
        <v>0.21428571428571427</v>
      </c>
    </row>
    <row r="38" spans="1:17">
      <c r="A38" s="3" t="s">
        <v>778</v>
      </c>
      <c r="B38" s="3">
        <v>5</v>
      </c>
      <c r="C38" s="8">
        <v>0.17857142857142858</v>
      </c>
    </row>
    <row r="39" spans="1:17">
      <c r="A39" s="3" t="s">
        <v>17</v>
      </c>
      <c r="B39" s="3">
        <v>6</v>
      </c>
      <c r="C39" s="8">
        <v>0.21428571428571427</v>
      </c>
    </row>
    <row r="40" spans="1:17">
      <c r="A40" s="3" t="s">
        <v>122</v>
      </c>
      <c r="B40" s="3">
        <v>0</v>
      </c>
      <c r="C40" s="8">
        <v>0</v>
      </c>
    </row>
    <row r="41" spans="1:17" ht="15.75" thickBot="1">
      <c r="A41" s="58" t="s">
        <v>19</v>
      </c>
      <c r="B41" s="58">
        <v>0</v>
      </c>
      <c r="C41" s="8">
        <v>0</v>
      </c>
    </row>
    <row r="42" spans="1:17" ht="15.75" thickBot="1">
      <c r="A42" s="62" t="s">
        <v>21</v>
      </c>
      <c r="B42" s="63">
        <v>28</v>
      </c>
      <c r="C42" s="65">
        <v>1</v>
      </c>
    </row>
  </sheetData>
  <sortState ref="C10:C26">
    <sortCondition ref="C26"/>
  </sortState>
  <conditionalFormatting sqref="A14:A24 C16:C17 C23 C26 C14 C11">
    <cfRule type="duplicateValues" dxfId="7" priority="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1</vt:i4>
      </vt:variant>
    </vt:vector>
  </HeadingPairs>
  <TitlesOfParts>
    <vt:vector size="17" baseType="lpstr">
      <vt:lpstr>TOTALS</vt:lpstr>
      <vt:lpstr>Graphs</vt:lpstr>
      <vt:lpstr>AWM-Responses</vt:lpstr>
      <vt:lpstr>AWM-Comments</vt:lpstr>
      <vt:lpstr>IWRM-Responses</vt:lpstr>
      <vt:lpstr>IWRM-Comments</vt:lpstr>
      <vt:lpstr>Journalists-Responses</vt:lpstr>
      <vt:lpstr>Journalists-Comments</vt:lpstr>
      <vt:lpstr>DWLR-Responses</vt:lpstr>
      <vt:lpstr>DWLR-Comments</vt:lpstr>
      <vt:lpstr>AquaCrop-Responses</vt:lpstr>
      <vt:lpstr>AquaCrop-Comments</vt:lpstr>
      <vt:lpstr>SUWA-Responses</vt:lpstr>
      <vt:lpstr>SUWA-Comments</vt:lpstr>
      <vt:lpstr>NDMP-Responses</vt:lpstr>
      <vt:lpstr>NDMP-Comments</vt:lpstr>
      <vt:lpstr>occ</vt:lpstr>
    </vt:vector>
  </TitlesOfParts>
  <Company>UNU-ViE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velazquez</dc:creator>
  <cp:lastModifiedBy> </cp:lastModifiedBy>
  <cp:lastPrinted>2013-12-12T14:07:52Z</cp:lastPrinted>
  <dcterms:created xsi:type="dcterms:W3CDTF">2013-11-27T12:47:26Z</dcterms:created>
  <dcterms:modified xsi:type="dcterms:W3CDTF">2014-06-17T14:10:02Z</dcterms:modified>
</cp:coreProperties>
</file>